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zdzm\Desktop\sowa materiały na strone\"/>
    </mc:Choice>
  </mc:AlternateContent>
  <xr:revisionPtr revIDLastSave="0" documentId="8_{FE626FD0-332D-498C-9287-1B15921F9339}" xr6:coauthVersionLast="47" xr6:coauthVersionMax="47" xr10:uidLastSave="{00000000-0000-0000-0000-000000000000}"/>
  <bookViews>
    <workbookView xWindow="-120" yWindow="-120" windowWidth="29040" windowHeight="15720" xr2:uid="{3BA0BCE5-7024-4922-A2DC-D56BD75F24F7}"/>
  </bookViews>
  <sheets>
    <sheet name="Zestaw B – 20 tys." sheetId="1" r:id="rId1"/>
  </sheets>
  <externalReferences>
    <externalReference r:id="rId2"/>
  </externalReferenc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9" i="1" l="1"/>
  <c r="C9" i="1"/>
  <c r="E9" i="1" s="1"/>
  <c r="B10" i="1"/>
  <c r="C10" i="1"/>
  <c r="E10" i="1" s="1"/>
  <c r="B11" i="1"/>
  <c r="C11" i="1"/>
  <c r="E11" i="1"/>
  <c r="B12" i="1"/>
  <c r="C12" i="1"/>
  <c r="E12" i="1" s="1"/>
  <c r="B13" i="1"/>
  <c r="C13" i="1"/>
  <c r="E13" i="1" s="1"/>
  <c r="B14" i="1"/>
  <c r="C14" i="1"/>
  <c r="E14" i="1" s="1"/>
  <c r="B15" i="1"/>
  <c r="C15" i="1"/>
  <c r="E15" i="1" s="1"/>
  <c r="B16" i="1"/>
  <c r="C16" i="1"/>
  <c r="E16" i="1" s="1"/>
  <c r="B17" i="1"/>
  <c r="C17" i="1"/>
  <c r="E17" i="1" s="1"/>
  <c r="B18" i="1"/>
  <c r="C18" i="1"/>
  <c r="E18" i="1" s="1"/>
  <c r="E23" i="1"/>
  <c r="E24" i="1"/>
  <c r="E25" i="1"/>
  <c r="E26" i="1"/>
  <c r="E27" i="1"/>
  <c r="E35" i="1"/>
  <c r="F35" i="1"/>
  <c r="E19" i="1" l="1"/>
  <c r="C28" i="1" l="1"/>
  <c r="E28" i="1" s="1"/>
  <c r="E34" i="1"/>
  <c r="E29" i="1" l="1"/>
  <c r="E32" i="1" s="1"/>
  <c r="E33" i="1" s="1"/>
  <c r="F36" i="1"/>
  <c r="E36" i="1"/>
  <c r="F34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Unknown Author</author>
  </authors>
  <commentList>
    <comment ref="C23" authorId="0" shapeId="0" xr:uid="{00000000-0006-0000-0500-000001000000}">
      <text>
        <r>
          <rPr>
            <sz val="10"/>
            <rFont val="Arial"/>
            <family val="2"/>
          </rPr>
          <t>Założenie: 150 zł brutto za godzinę pracy zewnętrznego edukatora/trenera. Dostosuj do lokalnych stawek.</t>
        </r>
      </text>
    </comment>
  </commentList>
</comments>
</file>

<file path=xl/sharedStrings.xml><?xml version="1.0" encoding="utf-8"?>
<sst xmlns="http://schemas.openxmlformats.org/spreadsheetml/2006/main" count="67" uniqueCount="55">
  <si>
    <t>Pola z żółtym tłem (ilość, koszt jednostkowy, kwota grantu) można edytować – ceny produktów pobierają się z kart z bazą, a suma i kontrole przeliczają się automatycznie.</t>
  </si>
  <si>
    <t>Kwota na materiały zużywalne (wyrównanie)</t>
  </si>
  <si>
    <t>Udział kosztów administracyjnych (limit regulaminu: 10%)</t>
  </si>
  <si>
    <t>Udział zakupów z katalogów w grancie (rekomendowane: max 50%)</t>
  </si>
  <si>
    <t>Zgodność z kwotą grantu</t>
  </si>
  <si>
    <t>Budżet projektu ogółem</t>
  </si>
  <si>
    <t>PODSUMOWANIE I KONTROLA</t>
  </si>
  <si>
    <t>Razem działania projektowe</t>
  </si>
  <si>
    <t>Materiały dydaktyczne (zużywalne)</t>
  </si>
  <si>
    <t>Materiały zużywalne do doświadczeń (odczynniki, artykuły spożywcze i chemia gospodarcza do eksperymentów, materiały plastyczne) – kwota wyrównująca do wartości grantu</t>
  </si>
  <si>
    <t>ryczałt</t>
  </si>
  <si>
    <t>Koszty administracyjne (max 10%)</t>
  </si>
  <si>
    <t>Koordynacja projektu</t>
  </si>
  <si>
    <t>Usługi zewnętrzne: druk i promocja</t>
  </si>
  <si>
    <t>Druk mapy wyników i plansz wystawy, promocja</t>
  </si>
  <si>
    <t>komplet</t>
  </si>
  <si>
    <t>Usługi zewnętrzne: transport</t>
  </si>
  <si>
    <t>Transport na wyjazd terenowy (rzeka, las, oczyszczalnia)</t>
  </si>
  <si>
    <t>przejazd</t>
  </si>
  <si>
    <t>Spotkania z ekspertami</t>
  </si>
  <si>
    <t>Spotkania z ekspertem (np. hydrolog, klimatolog) – wykład i debata</t>
  </si>
  <si>
    <t>spotkanie</t>
  </si>
  <si>
    <t>Wynagrodzenia zewnętrznych edukatorów</t>
  </si>
  <si>
    <t>Wynagrodzenie zewnętrznego edukatora – szkolenie i 10 wyjść terenowych x 3 godz.</t>
  </si>
  <si>
    <t>godz.</t>
  </si>
  <si>
    <t>Kategoria wydatku (regulamin)</t>
  </si>
  <si>
    <t>Wartość</t>
  </si>
  <si>
    <t>Ilość</t>
  </si>
  <si>
    <t>Koszt jedn.</t>
  </si>
  <si>
    <t>Pozycja kosztorysu</t>
  </si>
  <si>
    <t>Jednostka</t>
  </si>
  <si>
    <t>CZĘŚĆ 2. Działania projektowe (edukatorzy, wydarzenia, promocja, koordynacja)</t>
  </si>
  <si>
    <t>Razem zakupy z katalogów MAC</t>
  </si>
  <si>
    <t>Materiały i pomoce dydaktyczne</t>
  </si>
  <si>
    <t>720534</t>
  </si>
  <si>
    <t>Czujniki i proste narzędzia badawcze</t>
  </si>
  <si>
    <t>SE0446</t>
  </si>
  <si>
    <t>766120</t>
  </si>
  <si>
    <t>SE0437</t>
  </si>
  <si>
    <t>SE0452</t>
  </si>
  <si>
    <t>SE0434</t>
  </si>
  <si>
    <t>SE0431</t>
  </si>
  <si>
    <t>SE0453</t>
  </si>
  <si>
    <t>732489</t>
  </si>
  <si>
    <t>766659</t>
  </si>
  <si>
    <t>Cena brutto</t>
  </si>
  <si>
    <t>Nazwa produktu</t>
  </si>
  <si>
    <t>Indeks</t>
  </si>
  <si>
    <t>CZĘŚĆ 1. Zakupy z katalogów MAC (pomoce, zestawy eksperymentalne, czujniki, sprzęt)</t>
  </si>
  <si>
    <t>Mieszkańcy w duetach junior–senior prowadzą przez pół roku pomiary jakości wody, gleby, hałasu i pogody w punktach gminy. Wyniki trafiają na wspólną mapę, a projekt kończy debata z ekspertem i wystawa wyników.</t>
  </si>
  <si>
    <t>Pomysł na projekt</t>
  </si>
  <si>
    <t>Młodzież 12–18 lat i seniorzy (działania międzypokoleniowe)</t>
  </si>
  <si>
    <t>Grupa docelowa</t>
  </si>
  <si>
    <t>Kwota grantu</t>
  </si>
  <si>
    <t>Zestaw B: Badamy naszą okolicę – nauka obywatelska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</si>
</sst>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&quot; zł&quot;"/>
    <numFmt numFmtId="165" formatCode="0.0%"/>
  </numFmts>
  <fonts count="10" x14ac:knownFonts="1">
    <font>
      <sz val="11"/>
      <color theme="1"/>
      <name val="Calibri"/>
      <family val="2"/>
      <charset val="1"/>
    </font>
    <font>
      <sz val="8"/>
      <color rgb="FF595959"/>
      <name val="Arial"/>
      <charset val="1"/>
    </font>
    <font>
      <sz val="9"/>
      <name val="Arial"/>
      <charset val="1"/>
    </font>
    <font>
      <b/>
      <sz val="9"/>
      <name val="Arial"/>
      <charset val="1"/>
    </font>
    <font>
      <b/>
      <sz val="10"/>
      <name val="Arial"/>
      <charset val="1"/>
    </font>
    <font>
      <sz val="9"/>
      <color rgb="FF0000FF"/>
      <name val="Arial"/>
      <charset val="1"/>
    </font>
    <font>
      <b/>
      <sz val="9"/>
      <color rgb="FFFFFFFF"/>
      <name val="Arial"/>
      <charset val="1"/>
    </font>
    <font>
      <b/>
      <sz val="9"/>
      <color rgb="FF0000FF"/>
      <name val="Arial"/>
      <charset val="1"/>
    </font>
    <font>
      <b/>
      <sz val="13"/>
      <name val="Arial"/>
      <charset val="1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D9E1F2"/>
        <bgColor rgb="FFD0D7E2"/>
      </patternFill>
    </fill>
    <fill>
      <patternFill patternType="solid">
        <fgColor rgb="FFE2EFDA"/>
        <bgColor rgb="FFEDEDED"/>
      </patternFill>
    </fill>
    <fill>
      <patternFill patternType="solid">
        <fgColor rgb="FFFFF2CC"/>
        <bgColor rgb="FFEDEDED"/>
      </patternFill>
    </fill>
    <fill>
      <patternFill patternType="solid">
        <fgColor rgb="FF1F3864"/>
        <bgColor rgb="FF333333"/>
      </patternFill>
    </fill>
  </fills>
  <borders count="2">
    <border>
      <left/>
      <right/>
      <top/>
      <bottom/>
      <diagonal/>
    </border>
    <border>
      <left/>
      <right/>
      <top/>
      <bottom style="thin">
        <color rgb="FFBFC9D9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/>
    </xf>
    <xf numFmtId="164" fontId="2" fillId="0" borderId="0" xfId="0" applyNumberFormat="1" applyFont="1" applyAlignment="1">
      <alignment vertical="top"/>
    </xf>
    <xf numFmtId="165" fontId="3" fillId="0" borderId="0" xfId="0" applyNumberFormat="1" applyFont="1" applyAlignment="1">
      <alignment vertical="top"/>
    </xf>
    <xf numFmtId="0" fontId="3" fillId="0" borderId="0" xfId="0" applyFont="1" applyAlignment="1">
      <alignment horizontal="center" vertical="top"/>
    </xf>
    <xf numFmtId="164" fontId="3" fillId="0" borderId="0" xfId="0" applyNumberFormat="1" applyFont="1" applyAlignment="1">
      <alignment vertical="top"/>
    </xf>
    <xf numFmtId="0" fontId="0" fillId="2" borderId="0" xfId="0" applyFill="1"/>
    <xf numFmtId="0" fontId="4" fillId="2" borderId="0" xfId="0" applyFont="1" applyFill="1" applyAlignment="1">
      <alignment vertical="top"/>
    </xf>
    <xf numFmtId="164" fontId="3" fillId="3" borderId="0" xfId="0" applyNumberFormat="1" applyFont="1" applyFill="1" applyAlignment="1">
      <alignment vertical="top"/>
    </xf>
    <xf numFmtId="0" fontId="3" fillId="0" borderId="0" xfId="0" applyFont="1" applyAlignment="1">
      <alignment vertical="top"/>
    </xf>
    <xf numFmtId="0" fontId="2" fillId="0" borderId="1" xfId="0" applyFont="1" applyBorder="1" applyAlignment="1">
      <alignment vertical="top" wrapText="1"/>
    </xf>
    <xf numFmtId="164" fontId="2" fillId="0" borderId="1" xfId="0" applyNumberFormat="1" applyFont="1" applyBorder="1" applyAlignment="1">
      <alignment vertical="top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vertical="top"/>
    </xf>
    <xf numFmtId="0" fontId="5" fillId="4" borderId="1" xfId="0" applyFont="1" applyFill="1" applyBorder="1" applyAlignment="1">
      <alignment horizontal="center" vertical="top"/>
    </xf>
    <xf numFmtId="164" fontId="5" fillId="4" borderId="1" xfId="0" applyNumberFormat="1" applyFont="1" applyFill="1" applyBorder="1" applyAlignment="1">
      <alignment vertical="top"/>
    </xf>
    <xf numFmtId="0" fontId="6" fillId="5" borderId="0" xfId="0" applyFont="1" applyFill="1" applyAlignment="1">
      <alignment vertical="top" wrapText="1"/>
    </xf>
    <xf numFmtId="49" fontId="2" fillId="0" borderId="1" xfId="0" applyNumberFormat="1" applyFont="1" applyBorder="1" applyAlignment="1">
      <alignment vertical="top"/>
    </xf>
    <xf numFmtId="0" fontId="2" fillId="0" borderId="0" xfId="0" applyFont="1" applyAlignment="1">
      <alignment vertical="top" wrapText="1"/>
    </xf>
    <xf numFmtId="164" fontId="7" fillId="4" borderId="0" xfId="0" applyNumberFormat="1" applyFont="1" applyFill="1" applyAlignment="1">
      <alignment vertical="top"/>
    </xf>
    <xf numFmtId="0" fontId="8" fillId="0" borderId="0" xfId="0" applyFont="1" applyAlignment="1">
      <alignment vertical="top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Baza%20produkt&#243;w%20MAC%20-%20Strefy%20SOWA.xlsx" TargetMode="External"/><Relationship Id="rId2" Type="http://schemas.openxmlformats.org/officeDocument/2006/relationships/externalLinkPath" Target="file:///C:\Users\zdzm\Desktop\Baza%20produkt&#243;w%20MAC%20-%20Strefy%20SOWA.xlsx" TargetMode="External"/><Relationship Id="rId1" Type="http://schemas.openxmlformats.org/officeDocument/2006/relationships/externalLinkPath" Target="/Users/zdzm/Desktop/Baza%20produkt&#243;w%20MAC%20-%20Strefy%20SOW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formacje"/>
      <sheetName val="Zestawy – porównanie"/>
      <sheetName val="MAC Dydaktyka"/>
      <sheetName val="MAC Technologie"/>
      <sheetName val="Zestaw C – 25 tys."/>
      <sheetName val="Zestaw D – 30 tys."/>
    </sheetNames>
    <sheetDataSet>
      <sheetData sheetId="0"/>
      <sheetData sheetId="1"/>
      <sheetData sheetId="2">
        <row r="1">
          <cell r="A1" t="str">
            <v>Indeks</v>
          </cell>
          <cell r="B1" t="str">
            <v>Nazwa produktu</v>
          </cell>
          <cell r="C1" t="str">
            <v>Cena brutto [zł]</v>
          </cell>
        </row>
        <row r="2">
          <cell r="A2" t="str">
            <v>713532</v>
          </cell>
          <cell r="B2" t="str">
            <v>Korek gumowy – Czerwony bez otworów 0,8 x 1,2 x 2 (wymiary w cm)</v>
          </cell>
          <cell r="C2">
            <v>2.9</v>
          </cell>
        </row>
        <row r="3">
          <cell r="A3" t="str">
            <v>713534</v>
          </cell>
          <cell r="B3" t="str">
            <v>Korek gumowy – Szary bez otworów 1,4 x 1,8 x 2 (wymiary w cm)</v>
          </cell>
          <cell r="C3">
            <v>3.9</v>
          </cell>
        </row>
        <row r="4">
          <cell r="A4" t="str">
            <v>713535</v>
          </cell>
          <cell r="B4" t="str">
            <v>Korek gumowy – Szary bez otworów 1,7 x 2,2 x 2,5 (wymiary w cm)</v>
          </cell>
          <cell r="C4">
            <v>4.9000000000000004</v>
          </cell>
        </row>
        <row r="5">
          <cell r="A5" t="str">
            <v>713537</v>
          </cell>
          <cell r="B5" t="str">
            <v>Korek gumowy – 1 otwór 1,4 x 1,8 x 2 (wymiary w cm)</v>
          </cell>
          <cell r="C5">
            <v>3.9</v>
          </cell>
        </row>
        <row r="6">
          <cell r="A6" t="str">
            <v>713538</v>
          </cell>
          <cell r="B6" t="str">
            <v>Korek gumowy – 1 otwór 1,7 x 2,2 x 2,5 (wymiary w cm)</v>
          </cell>
          <cell r="C6">
            <v>4.9000000000000004</v>
          </cell>
        </row>
        <row r="7">
          <cell r="A7" t="str">
            <v>713539</v>
          </cell>
          <cell r="B7" t="str">
            <v>Korek gumowy – 2 otwory 1,4 x 1,8 x 2 (wymiary w cm)</v>
          </cell>
          <cell r="C7">
            <v>3.9</v>
          </cell>
        </row>
        <row r="8">
          <cell r="A8" t="str">
            <v>713540</v>
          </cell>
          <cell r="B8" t="str">
            <v>Korek gumowy – 2 otwory 1,7 x 2,2 x 2,5 (wymiary w cm)</v>
          </cell>
          <cell r="C8">
            <v>4.9000000000000004</v>
          </cell>
        </row>
        <row r="9">
          <cell r="A9" t="str">
            <v>SE2695</v>
          </cell>
          <cell r="B9" t="str">
            <v>Statyw na probówki z PP – 20 miejsc o śr. 20 mm</v>
          </cell>
          <cell r="C9">
            <v>39.9</v>
          </cell>
        </row>
        <row r="10">
          <cell r="A10" t="str">
            <v>759466</v>
          </cell>
          <cell r="B10" t="str">
            <v>Statyw na probówki z PP – 40 miejsc o średnicy 20 mm</v>
          </cell>
          <cell r="C10">
            <v>89.9</v>
          </cell>
        </row>
        <row r="11">
          <cell r="A11" t="str">
            <v>SE2737</v>
          </cell>
          <cell r="B11" t="str">
            <v>Tryskawka z PP 125ml</v>
          </cell>
          <cell r="C11">
            <v>9.9</v>
          </cell>
        </row>
        <row r="12">
          <cell r="A12" t="str">
            <v>710554</v>
          </cell>
          <cell r="B12" t="str">
            <v>Tryskawka 250 ml</v>
          </cell>
          <cell r="C12">
            <v>29.9</v>
          </cell>
        </row>
        <row r="13">
          <cell r="A13" t="str">
            <v>SE2738</v>
          </cell>
          <cell r="B13" t="str">
            <v>Tryskawka z PP 500ml</v>
          </cell>
          <cell r="C13">
            <v>11.9</v>
          </cell>
        </row>
        <row r="14">
          <cell r="A14" t="str">
            <v>SE2757</v>
          </cell>
          <cell r="B14" t="str">
            <v>Lejek 30 ml średnica 50 mm</v>
          </cell>
          <cell r="C14">
            <v>5.9</v>
          </cell>
        </row>
        <row r="15">
          <cell r="A15" t="str">
            <v>SE2758</v>
          </cell>
          <cell r="B15" t="str">
            <v>Lejek 60 ml średnica 75 mm</v>
          </cell>
          <cell r="C15">
            <v>8.9</v>
          </cell>
        </row>
        <row r="16">
          <cell r="A16" t="str">
            <v>SE2759</v>
          </cell>
          <cell r="B16" t="str">
            <v>Lejek 125 ml średnica 100 mm</v>
          </cell>
          <cell r="C16">
            <v>9.9</v>
          </cell>
        </row>
        <row r="17">
          <cell r="A17" t="str">
            <v>SE2760</v>
          </cell>
          <cell r="B17" t="str">
            <v>Lejek 250 ml średnica 150 mm</v>
          </cell>
          <cell r="C17">
            <v>19.899999999999999</v>
          </cell>
        </row>
        <row r="18">
          <cell r="A18" t="str">
            <v>SE2746</v>
          </cell>
          <cell r="B18" t="str">
            <v>Pipeta wielomiarowa kl. AS z certyfikatem 5 ml</v>
          </cell>
          <cell r="C18">
            <v>25.9</v>
          </cell>
        </row>
        <row r="19">
          <cell r="A19" t="str">
            <v>SE2750</v>
          </cell>
          <cell r="B19" t="str">
            <v>Pipeta wielomiarowa – Pipeta Pasteura ze znacznikiem 2 ml 500 szt.</v>
          </cell>
          <cell r="C19">
            <v>99.9</v>
          </cell>
        </row>
        <row r="20">
          <cell r="A20" t="str">
            <v>SE2767</v>
          </cell>
          <cell r="B20" t="str">
            <v>Palnik gazowy</v>
          </cell>
          <cell r="C20">
            <v>179.9</v>
          </cell>
        </row>
        <row r="21">
          <cell r="A21" t="str">
            <v>SE2776</v>
          </cell>
          <cell r="B21" t="str">
            <v>Uchwyt do tygli</v>
          </cell>
          <cell r="C21">
            <v>29.9</v>
          </cell>
        </row>
        <row r="22">
          <cell r="A22" t="str">
            <v>SE2777</v>
          </cell>
          <cell r="B22" t="str">
            <v>Łapa do probówek</v>
          </cell>
          <cell r="C22">
            <v>10.9</v>
          </cell>
        </row>
        <row r="23">
          <cell r="A23" t="str">
            <v>SE2778</v>
          </cell>
          <cell r="B23" t="str">
            <v>Łyżeczki – Łyżeczko-szpatułka z PP</v>
          </cell>
          <cell r="C23">
            <v>6.9</v>
          </cell>
        </row>
        <row r="24">
          <cell r="A24" t="str">
            <v>SE2779</v>
          </cell>
          <cell r="B24" t="str">
            <v>Łyżeczki – Łyżeczka do spalań z mosiądzu</v>
          </cell>
          <cell r="C24">
            <v>20.9</v>
          </cell>
        </row>
        <row r="25">
          <cell r="A25" t="str">
            <v>SE2978</v>
          </cell>
          <cell r="B25" t="str">
            <v>Rozdzielacz stożkowy z PP 100 ml</v>
          </cell>
          <cell r="C25">
            <v>139.9</v>
          </cell>
        </row>
        <row r="26">
          <cell r="A26" t="str">
            <v>SE2979</v>
          </cell>
          <cell r="B26" t="str">
            <v>Rozdzielacz stożkowy z PP 250 ml</v>
          </cell>
          <cell r="C26">
            <v>159.9</v>
          </cell>
        </row>
        <row r="27">
          <cell r="A27" t="str">
            <v>SE2967</v>
          </cell>
          <cell r="B27" t="str">
            <v>Taca laboratoryjna</v>
          </cell>
          <cell r="C27">
            <v>119.9</v>
          </cell>
        </row>
        <row r="28">
          <cell r="A28" t="str">
            <v>SE2981</v>
          </cell>
          <cell r="B28" t="str">
            <v>Płaszcz grzewczy</v>
          </cell>
          <cell r="C28">
            <v>369.9</v>
          </cell>
        </row>
        <row r="29">
          <cell r="A29" t="str">
            <v>SE2787</v>
          </cell>
          <cell r="B29" t="str">
            <v>Korek gumowy – Szary bez otworów 8 x 12 x 20</v>
          </cell>
          <cell r="C29">
            <v>3.9</v>
          </cell>
        </row>
        <row r="30">
          <cell r="A30" t="str">
            <v>SE2795</v>
          </cell>
          <cell r="B30" t="str">
            <v>Korek gumowy – Szary 2 otwory 26 x 32 x 30</v>
          </cell>
          <cell r="C30">
            <v>8.9</v>
          </cell>
        </row>
        <row r="31">
          <cell r="A31" t="str">
            <v>SE2796</v>
          </cell>
          <cell r="B31" t="str">
            <v>Korek gumowy – Szary bez otworów 29 x 35 x 30</v>
          </cell>
          <cell r="C31">
            <v>11.9</v>
          </cell>
        </row>
        <row r="32">
          <cell r="A32" t="str">
            <v>SE2797</v>
          </cell>
          <cell r="B32" t="str">
            <v>Korek gumowy – Szary 1 otwór 29 x 35 x 30</v>
          </cell>
          <cell r="C32">
            <v>11.9</v>
          </cell>
        </row>
        <row r="33">
          <cell r="A33" t="str">
            <v>SE2798</v>
          </cell>
          <cell r="B33" t="str">
            <v>Korek gumowy – Szary 2 otwory 29 x 35 x 30</v>
          </cell>
          <cell r="C33">
            <v>11.9</v>
          </cell>
        </row>
        <row r="34">
          <cell r="A34" t="str">
            <v>710368</v>
          </cell>
          <cell r="B34" t="str">
            <v>Statyw laboratoryjny z wyposażeniem, wersja II</v>
          </cell>
          <cell r="C34">
            <v>399.9</v>
          </cell>
        </row>
        <row r="35">
          <cell r="A35" t="str">
            <v>710542</v>
          </cell>
          <cell r="B35" t="str">
            <v>Łyżeczka do spalań z kołnierzem ochronnym</v>
          </cell>
          <cell r="C35">
            <v>25.9</v>
          </cell>
        </row>
        <row r="36">
          <cell r="A36" t="str">
            <v>716454</v>
          </cell>
          <cell r="B36" t="str">
            <v>Szpatułko-łyżeczka porcelanowa 0,3 ml</v>
          </cell>
          <cell r="C36">
            <v>19.899999999999999</v>
          </cell>
        </row>
        <row r="37">
          <cell r="A37" t="str">
            <v>SE2983</v>
          </cell>
          <cell r="B37" t="str">
            <v>Sączki jakościowe średnie 70 mm</v>
          </cell>
          <cell r="C37">
            <v>9.9</v>
          </cell>
        </row>
        <row r="38">
          <cell r="A38" t="str">
            <v>SE2982</v>
          </cell>
          <cell r="B38" t="str">
            <v>Bibuła jakościowa średnia 450 x 560 mm 100 sztuk</v>
          </cell>
          <cell r="C38">
            <v>129.9</v>
          </cell>
        </row>
        <row r="39">
          <cell r="A39" t="str">
            <v>SE2772</v>
          </cell>
          <cell r="B39" t="str">
            <v>Wanienka porcelanowa do spalań</v>
          </cell>
          <cell r="C39">
            <v>5.9</v>
          </cell>
        </row>
        <row r="40">
          <cell r="A40" t="str">
            <v>SE2762</v>
          </cell>
          <cell r="B40" t="str">
            <v>Siatka druciana – 160 x 160</v>
          </cell>
          <cell r="C40">
            <v>20.9</v>
          </cell>
        </row>
        <row r="41">
          <cell r="A41" t="str">
            <v>SE2761</v>
          </cell>
          <cell r="B41" t="str">
            <v>Siatka druciana – 120 x 120</v>
          </cell>
          <cell r="C41">
            <v>15.9</v>
          </cell>
        </row>
        <row r="42">
          <cell r="A42" t="str">
            <v>SE2763</v>
          </cell>
          <cell r="B42" t="str">
            <v>Siatka druciana – 200 x 200</v>
          </cell>
          <cell r="C42">
            <v>25.9</v>
          </cell>
        </row>
        <row r="43">
          <cell r="A43" t="str">
            <v>SE3123</v>
          </cell>
          <cell r="B43" t="str">
            <v>Zestaw do destylacji</v>
          </cell>
          <cell r="C43">
            <v>319.89999999999998</v>
          </cell>
        </row>
        <row r="44">
          <cell r="A44" t="str">
            <v>716206</v>
          </cell>
          <cell r="B44" t="str">
            <v>Chłodnica Liebiga bez szlifu</v>
          </cell>
          <cell r="C44">
            <v>59.9</v>
          </cell>
        </row>
        <row r="45">
          <cell r="A45" t="str">
            <v>711093</v>
          </cell>
          <cell r="B45" t="str">
            <v>Aparat Hoffmana (do elektrolizy)</v>
          </cell>
          <cell r="C45">
            <v>669.9</v>
          </cell>
        </row>
        <row r="46">
          <cell r="A46" t="str">
            <v>732489</v>
          </cell>
          <cell r="B46" t="str">
            <v>Wodoszczelny tester pH i temperatury, elektroniczny</v>
          </cell>
          <cell r="C46">
            <v>1099.9000000000001</v>
          </cell>
        </row>
        <row r="47">
          <cell r="A47" t="str">
            <v>SE3066</v>
          </cell>
          <cell r="B47" t="str">
            <v>Plansze dydaktyczne – Skala elektroujemności</v>
          </cell>
          <cell r="C47">
            <v>39.9</v>
          </cell>
        </row>
        <row r="48">
          <cell r="A48" t="str">
            <v>SE3068</v>
          </cell>
          <cell r="B48" t="str">
            <v>Plansze dydaktyczne – Związki nieorganiczne</v>
          </cell>
          <cell r="C48">
            <v>39.9</v>
          </cell>
        </row>
        <row r="49">
          <cell r="A49" t="str">
            <v>724113</v>
          </cell>
          <cell r="B49" t="str">
            <v>Plansze dydaktyczne – Tlenki</v>
          </cell>
          <cell r="C49">
            <v>39.9</v>
          </cell>
        </row>
        <row r="50">
          <cell r="A50" t="str">
            <v>SE3069</v>
          </cell>
          <cell r="B50" t="str">
            <v>Plansze dydaktyczne – Kwasy nieorganiczne beztlenowe</v>
          </cell>
          <cell r="C50">
            <v>39.9</v>
          </cell>
        </row>
        <row r="51">
          <cell r="A51" t="str">
            <v>SE3070</v>
          </cell>
          <cell r="B51" t="str">
            <v>Plansze dydaktyczne – Kwasy nieorganiczne tlenowe</v>
          </cell>
          <cell r="C51">
            <v>39.9</v>
          </cell>
        </row>
        <row r="52">
          <cell r="A52" t="str">
            <v>SE3071</v>
          </cell>
          <cell r="B52" t="str">
            <v>Plansze dydaktyczne – Budowa materii</v>
          </cell>
          <cell r="C52">
            <v>39.9</v>
          </cell>
        </row>
        <row r="53">
          <cell r="A53" t="str">
            <v>SE3072</v>
          </cell>
          <cell r="B53" t="str">
            <v>Plansze dydaktyczne – Węglowodory</v>
          </cell>
          <cell r="C53">
            <v>39.9</v>
          </cell>
        </row>
        <row r="54">
          <cell r="A54" t="str">
            <v>716380</v>
          </cell>
          <cell r="B54" t="str">
            <v>Model kryształu lodu</v>
          </cell>
          <cell r="C54">
            <v>259.89999999999998</v>
          </cell>
        </row>
        <row r="55">
          <cell r="A55" t="str">
            <v>716379</v>
          </cell>
          <cell r="B55" t="str">
            <v>Model siarki</v>
          </cell>
          <cell r="C55">
            <v>119.9</v>
          </cell>
        </row>
        <row r="56">
          <cell r="A56" t="str">
            <v>715545</v>
          </cell>
          <cell r="B56" t="str">
            <v>Model fulerenu</v>
          </cell>
          <cell r="C56">
            <v>219.9</v>
          </cell>
        </row>
        <row r="57">
          <cell r="A57" t="str">
            <v>715547</v>
          </cell>
          <cell r="B57" t="str">
            <v>Model kryształu diamentu</v>
          </cell>
          <cell r="C57">
            <v>149.9</v>
          </cell>
        </row>
        <row r="58">
          <cell r="A58" t="str">
            <v>732488</v>
          </cell>
          <cell r="B58" t="str">
            <v>Magnetyczny zestaw tablicowy do chemii organicznej</v>
          </cell>
          <cell r="C58">
            <v>329.9</v>
          </cell>
        </row>
        <row r="59">
          <cell r="A59" t="str">
            <v>732490</v>
          </cell>
          <cell r="B59" t="str">
            <v>Zestaw podstawowy do biochemii</v>
          </cell>
          <cell r="C59">
            <v>299.89999999999998</v>
          </cell>
        </row>
        <row r="60">
          <cell r="A60" t="str">
            <v>707233</v>
          </cell>
          <cell r="B60" t="str">
            <v>Probówka okrągłodenna bakteriologiczna – 10 x 100 – 25 szt.</v>
          </cell>
          <cell r="C60">
            <v>24.9</v>
          </cell>
        </row>
        <row r="61">
          <cell r="A61" t="str">
            <v>707237</v>
          </cell>
          <cell r="B61" t="str">
            <v>Probówka okrągłodenna bakteriologiczna – 18 x 200 – 25 szt.</v>
          </cell>
          <cell r="C61">
            <v>29.9</v>
          </cell>
        </row>
        <row r="62">
          <cell r="A62" t="str">
            <v>713527</v>
          </cell>
          <cell r="B62" t="str">
            <v>Miseczka parownica porcelanowa 50 ml</v>
          </cell>
          <cell r="C62">
            <v>19.899999999999999</v>
          </cell>
        </row>
        <row r="63">
          <cell r="A63" t="str">
            <v>713528</v>
          </cell>
          <cell r="B63" t="str">
            <v>Moździerz porcelanowy z tłuczkiem, 900 ml</v>
          </cell>
          <cell r="C63">
            <v>139.9</v>
          </cell>
        </row>
        <row r="64">
          <cell r="A64" t="str">
            <v>713529</v>
          </cell>
          <cell r="B64" t="str">
            <v>Palnik spirytusowy</v>
          </cell>
          <cell r="C64">
            <v>19.899999999999999</v>
          </cell>
        </row>
        <row r="65">
          <cell r="A65" t="str">
            <v>SE2697</v>
          </cell>
          <cell r="B65" t="str">
            <v>Zlewka – 50 ml 60</v>
          </cell>
          <cell r="C65">
            <v>10.9</v>
          </cell>
        </row>
        <row r="66">
          <cell r="A66" t="str">
            <v>SE2698</v>
          </cell>
          <cell r="B66" t="str">
            <v>Zlewka – 100 ml 70</v>
          </cell>
          <cell r="C66">
            <v>11.9</v>
          </cell>
        </row>
        <row r="67">
          <cell r="A67" t="str">
            <v>SE2699</v>
          </cell>
          <cell r="B67" t="str">
            <v>Zlewka – 250 ml 95</v>
          </cell>
          <cell r="C67">
            <v>10.9</v>
          </cell>
        </row>
        <row r="68">
          <cell r="A68" t="str">
            <v>SE2700</v>
          </cell>
          <cell r="B68" t="str">
            <v>Zlewka – 500 ml 110</v>
          </cell>
          <cell r="C68">
            <v>11.9</v>
          </cell>
        </row>
        <row r="69">
          <cell r="A69" t="str">
            <v>SE2707</v>
          </cell>
          <cell r="B69" t="str">
            <v>Kolba miarowa kl. B skala brąz 250 ml</v>
          </cell>
          <cell r="C69">
            <v>29.9</v>
          </cell>
        </row>
        <row r="70">
          <cell r="A70" t="str">
            <v>SE2708</v>
          </cell>
          <cell r="B70" t="str">
            <v>Kolba miarowa kl. B skala brąz 500 ml</v>
          </cell>
          <cell r="C70">
            <v>43.9</v>
          </cell>
        </row>
        <row r="71">
          <cell r="A71" t="str">
            <v>SE2711</v>
          </cell>
          <cell r="B71" t="str">
            <v>Kolba miarowa – Kolba płaskodenna wąska szyja 500 ml</v>
          </cell>
          <cell r="C71">
            <v>24.9</v>
          </cell>
        </row>
        <row r="72">
          <cell r="A72" t="str">
            <v>SE2713</v>
          </cell>
          <cell r="B72" t="str">
            <v>Krystalizator z wylewem 300 ml – średnica 10 cm</v>
          </cell>
          <cell r="C72">
            <v>29.9</v>
          </cell>
        </row>
        <row r="73">
          <cell r="A73" t="str">
            <v>SE2714</v>
          </cell>
          <cell r="B73" t="str">
            <v>Krystalizator z wylewem 900 ml – średnica 15 cm</v>
          </cell>
          <cell r="C73">
            <v>39.9</v>
          </cell>
        </row>
        <row r="74">
          <cell r="A74" t="str">
            <v>SE2718</v>
          </cell>
          <cell r="B74" t="str">
            <v>Cylinder kl. B, stopa szklana sześciokątna – 100 ml – wysokość: 225 mm, średnica: 30 mm</v>
          </cell>
          <cell r="C74">
            <v>29.9</v>
          </cell>
        </row>
        <row r="75">
          <cell r="A75" t="str">
            <v>SE2719</v>
          </cell>
          <cell r="B75" t="str">
            <v>Cylinder kl. B, stopa szklana sześciokątna – 250 ml – wysokość: 290 mm, średnica: 45 mm</v>
          </cell>
          <cell r="C75">
            <v>49.9</v>
          </cell>
        </row>
        <row r="76">
          <cell r="A76" t="str">
            <v>SE2720</v>
          </cell>
          <cell r="B76" t="str">
            <v>Cylinder kl. B, stopa szklana sześciokątna – 500 ml – wysokość: 350 mm, średnica: 50 mm</v>
          </cell>
          <cell r="C76">
            <v>59.9</v>
          </cell>
        </row>
        <row r="77">
          <cell r="A77" t="str">
            <v>SE2721</v>
          </cell>
          <cell r="B77" t="str">
            <v>Cylinder kl. B, stopa szklana sześciokątna – 1000 ml – wysokość: 430 mm, średnica: 70 mm</v>
          </cell>
          <cell r="C77">
            <v>99.9</v>
          </cell>
        </row>
        <row r="78">
          <cell r="A78" t="str">
            <v>SE2722</v>
          </cell>
          <cell r="B78" t="str">
            <v>Szkiełko zegarkowe – średnica 40 mm</v>
          </cell>
          <cell r="C78">
            <v>4.9000000000000004</v>
          </cell>
        </row>
        <row r="79">
          <cell r="A79" t="str">
            <v>SE2723</v>
          </cell>
          <cell r="B79" t="str">
            <v>Szkiełko zegarkowe – średnica 60 mm</v>
          </cell>
          <cell r="C79">
            <v>5.9</v>
          </cell>
        </row>
        <row r="80">
          <cell r="A80" t="str">
            <v>SE2724</v>
          </cell>
          <cell r="B80" t="str">
            <v>Szkiełko zegarkowe – średnica 80 mm</v>
          </cell>
          <cell r="C80">
            <v>6.9</v>
          </cell>
        </row>
        <row r="81">
          <cell r="A81" t="str">
            <v>SE2727</v>
          </cell>
          <cell r="B81" t="str">
            <v>Szalka Petriego, Anumbra 100 x 15 mm</v>
          </cell>
          <cell r="C81">
            <v>9.9</v>
          </cell>
        </row>
        <row r="82">
          <cell r="A82" t="str">
            <v>SE2731</v>
          </cell>
          <cell r="B82" t="str">
            <v>Kolba stożkowa wąska szyja 500 ml</v>
          </cell>
          <cell r="C82">
            <v>25.9</v>
          </cell>
        </row>
        <row r="83">
          <cell r="A83" t="str">
            <v>SE2735</v>
          </cell>
          <cell r="B83" t="str">
            <v>Kolba stożkowa szeroka szyja 500 ml</v>
          </cell>
          <cell r="C83">
            <v>27.9</v>
          </cell>
        </row>
        <row r="84">
          <cell r="A84" t="str">
            <v>SE2736</v>
          </cell>
          <cell r="B84" t="str">
            <v>Kolba stożkowa szeroka szyja 1000 ml</v>
          </cell>
          <cell r="C84">
            <v>34.9</v>
          </cell>
        </row>
        <row r="85">
          <cell r="A85" t="str">
            <v>SE2770</v>
          </cell>
          <cell r="B85" t="str">
            <v>Tygiel porcelanowy</v>
          </cell>
          <cell r="C85">
            <v>19.899999999999999</v>
          </cell>
        </row>
        <row r="86">
          <cell r="A86" t="str">
            <v>SE3052</v>
          </cell>
          <cell r="B86" t="str">
            <v>Zlewka wysoka ze szkła borokrzemowego – 50 ml</v>
          </cell>
          <cell r="C86">
            <v>19.899999999999999</v>
          </cell>
        </row>
        <row r="87">
          <cell r="A87" t="str">
            <v>SE3054</v>
          </cell>
          <cell r="B87" t="str">
            <v>Zlewka wysoka ze szkła borokrzemowego – 250 ml</v>
          </cell>
          <cell r="C87">
            <v>39.9</v>
          </cell>
        </row>
        <row r="88">
          <cell r="A88" t="str">
            <v>SE3055</v>
          </cell>
          <cell r="B88" t="str">
            <v>Zlewka wysoka ze szkła borokrzemowego – 400 ml</v>
          </cell>
          <cell r="C88">
            <v>41.9</v>
          </cell>
        </row>
        <row r="89">
          <cell r="A89" t="str">
            <v>SE3056</v>
          </cell>
          <cell r="B89" t="str">
            <v>Zlewka wysoka ze szkła borokrzemowego – 600 ml</v>
          </cell>
          <cell r="C89">
            <v>49.9</v>
          </cell>
        </row>
        <row r="90">
          <cell r="A90" t="str">
            <v>714115</v>
          </cell>
          <cell r="B90" t="str">
            <v>Kolba okrągłodenna z wąską szyją 500 ml</v>
          </cell>
          <cell r="C90">
            <v>24.9</v>
          </cell>
        </row>
        <row r="91">
          <cell r="A91" t="str">
            <v>SE2706</v>
          </cell>
          <cell r="B91" t="str">
            <v>Kolba miarowa 200 ml</v>
          </cell>
          <cell r="C91">
            <v>25.9</v>
          </cell>
        </row>
        <row r="92">
          <cell r="A92" t="str">
            <v>SE2717</v>
          </cell>
          <cell r="B92" t="str">
            <v>Cylinder kl. B, stopa szklana sześciokątna 50 ml</v>
          </cell>
          <cell r="C92">
            <v>19.899999999999999</v>
          </cell>
        </row>
        <row r="93">
          <cell r="A93" t="str">
            <v>SE2732</v>
          </cell>
          <cell r="B93" t="str">
            <v>Kolba stożkowa wąska szyja 1000 ml</v>
          </cell>
          <cell r="C93">
            <v>29.9</v>
          </cell>
        </row>
        <row r="94">
          <cell r="A94" t="str">
            <v>SE2733</v>
          </cell>
          <cell r="B94" t="str">
            <v>Kolba stożkowa szeroka szyja 100 ml</v>
          </cell>
          <cell r="C94">
            <v>13.9</v>
          </cell>
        </row>
        <row r="95">
          <cell r="A95" t="str">
            <v>SE2734</v>
          </cell>
          <cell r="B95" t="str">
            <v>Kolba stożkowa szeroka szyja 250 ml</v>
          </cell>
          <cell r="C95">
            <v>19.899999999999999</v>
          </cell>
        </row>
        <row r="96">
          <cell r="A96" t="str">
            <v>SE2969</v>
          </cell>
          <cell r="B96" t="str">
            <v>Butelka z korkiem biała, wąska – 50 ml</v>
          </cell>
          <cell r="C96">
            <v>10.9</v>
          </cell>
        </row>
        <row r="97">
          <cell r="A97" t="str">
            <v>SE2970</v>
          </cell>
          <cell r="B97" t="str">
            <v>Butelka z korkiem biała, wąska – 100 ml</v>
          </cell>
          <cell r="C97">
            <v>11.9</v>
          </cell>
        </row>
        <row r="98">
          <cell r="A98" t="str">
            <v>SE2971</v>
          </cell>
          <cell r="B98" t="str">
            <v>Butelka z korkiem biała, wąska – 250 ml</v>
          </cell>
          <cell r="C98">
            <v>12.9</v>
          </cell>
        </row>
        <row r="99">
          <cell r="A99" t="str">
            <v>SE2972</v>
          </cell>
          <cell r="B99" t="str">
            <v>Butelka z korkiem biała, wąska – 500 ml</v>
          </cell>
          <cell r="C99">
            <v>15.9</v>
          </cell>
        </row>
        <row r="100">
          <cell r="A100" t="str">
            <v>SE2976</v>
          </cell>
          <cell r="B100" t="str">
            <v>Bagietka – pręcik szklany 250 mm, średnica 5–6 mm</v>
          </cell>
          <cell r="C100">
            <v>9.9</v>
          </cell>
        </row>
        <row r="101">
          <cell r="A101" t="str">
            <v>SE3256</v>
          </cell>
          <cell r="B101" t="str">
            <v>Komplet 4 szklanych rurek</v>
          </cell>
          <cell r="C101">
            <v>12.9</v>
          </cell>
        </row>
        <row r="102">
          <cell r="A102" t="str">
            <v>710529</v>
          </cell>
          <cell r="B102" t="str">
            <v>Zlewka niska szklana 150 ml</v>
          </cell>
          <cell r="C102">
            <v>7.9</v>
          </cell>
        </row>
        <row r="103">
          <cell r="A103" t="str">
            <v>710555</v>
          </cell>
          <cell r="B103" t="str">
            <v>Zestaw szkła laboratoryjnego, 11 elementów z chłodnicą</v>
          </cell>
          <cell r="C103">
            <v>499.9</v>
          </cell>
        </row>
        <row r="104">
          <cell r="A104" t="str">
            <v>715946</v>
          </cell>
          <cell r="B104" t="str">
            <v>Miseczka porcelanowa – zestaw 5 sztuk 100 ml</v>
          </cell>
          <cell r="C104">
            <v>149.9</v>
          </cell>
        </row>
        <row r="105">
          <cell r="A105" t="str">
            <v>719138</v>
          </cell>
          <cell r="B105" t="str">
            <v>Butelka z korkiem oranż wąska szyja 250 ml</v>
          </cell>
          <cell r="C105">
            <v>13.9</v>
          </cell>
        </row>
        <row r="106">
          <cell r="A106" t="str">
            <v>SE3264</v>
          </cell>
          <cell r="B106" t="str">
            <v>Ucho</v>
          </cell>
          <cell r="C106">
            <v>399.9</v>
          </cell>
        </row>
        <row r="107">
          <cell r="A107" t="str">
            <v>SE3283</v>
          </cell>
          <cell r="B107" t="str">
            <v>Tors z głową 1/2 naturalnej wielkości, unisex – 10 części</v>
          </cell>
          <cell r="C107">
            <v>499.9</v>
          </cell>
        </row>
        <row r="108">
          <cell r="A108" t="str">
            <v>SE3324</v>
          </cell>
          <cell r="B108" t="str">
            <v>Mózg</v>
          </cell>
          <cell r="C108">
            <v>359.9</v>
          </cell>
        </row>
        <row r="109">
          <cell r="A109" t="str">
            <v>SE3317</v>
          </cell>
          <cell r="B109" t="str">
            <v>Przekrój układu moczowo-płciowego kobiety i mężczyzny – przekrój na tablicy</v>
          </cell>
          <cell r="C109">
            <v>529.9</v>
          </cell>
        </row>
        <row r="110">
          <cell r="A110" t="str">
            <v>SE3228</v>
          </cell>
          <cell r="B110" t="str">
            <v>Zestaw do higieny jamy ustnej</v>
          </cell>
          <cell r="C110">
            <v>259.89999999999998</v>
          </cell>
        </row>
        <row r="111">
          <cell r="A111" t="str">
            <v>715527</v>
          </cell>
          <cell r="B111" t="str">
            <v>Kręgosłup z miednicą i głowami kości udowej</v>
          </cell>
          <cell r="C111">
            <v>699.9</v>
          </cell>
        </row>
        <row r="112">
          <cell r="A112" t="str">
            <v>SE3229</v>
          </cell>
          <cell r="B112" t="str">
            <v>Pęcherzyki płucne</v>
          </cell>
          <cell r="C112">
            <v>269.89999999999998</v>
          </cell>
        </row>
        <row r="113">
          <cell r="A113" t="str">
            <v>SE3320</v>
          </cell>
          <cell r="B113" t="str">
            <v>Wirusy – modele</v>
          </cell>
          <cell r="C113">
            <v>559.9</v>
          </cell>
        </row>
        <row r="114">
          <cell r="A114" t="str">
            <v>766370</v>
          </cell>
          <cell r="B114" t="str">
            <v>Eksperymentujmy z wodą</v>
          </cell>
          <cell r="C114">
            <v>319.89999999999998</v>
          </cell>
        </row>
        <row r="115">
          <cell r="A115" t="str">
            <v>766371</v>
          </cell>
          <cell r="B115" t="str">
            <v>Mali odkrywcy przyrody</v>
          </cell>
          <cell r="C115">
            <v>319.89999999999998</v>
          </cell>
        </row>
        <row r="116">
          <cell r="A116" t="str">
            <v>753245</v>
          </cell>
          <cell r="B116" t="str">
            <v>Kalendarz pogody</v>
          </cell>
          <cell r="C116">
            <v>299.89999999999998</v>
          </cell>
        </row>
        <row r="117">
          <cell r="A117" t="str">
            <v>757511</v>
          </cell>
          <cell r="B117" t="str">
            <v>Segregowanie odpadów</v>
          </cell>
          <cell r="C117">
            <v>249.9</v>
          </cell>
        </row>
        <row r="118">
          <cell r="A118" t="str">
            <v>753231</v>
          </cell>
          <cell r="B118" t="str">
            <v>Eduplansze Kosmos</v>
          </cell>
          <cell r="C118">
            <v>129.9</v>
          </cell>
        </row>
        <row r="119">
          <cell r="A119" t="str">
            <v>713643</v>
          </cell>
          <cell r="B119" t="str">
            <v>Wulkan do eksperymentowania</v>
          </cell>
          <cell r="C119">
            <v>369.9</v>
          </cell>
        </row>
        <row r="120">
          <cell r="A120" t="str">
            <v>766115</v>
          </cell>
          <cell r="B120" t="str">
            <v>Kolorowe kroplomierze</v>
          </cell>
          <cell r="C120">
            <v>119.9</v>
          </cell>
        </row>
        <row r="121">
          <cell r="A121" t="str">
            <v>766032</v>
          </cell>
          <cell r="B121" t="str">
            <v>Zestaw misek</v>
          </cell>
          <cell r="C121">
            <v>119.9</v>
          </cell>
        </row>
        <row r="122">
          <cell r="A122" t="str">
            <v>759694</v>
          </cell>
          <cell r="B122" t="str">
            <v>Kolorowe miski</v>
          </cell>
          <cell r="C122">
            <v>69.900000000000006</v>
          </cell>
        </row>
        <row r="123">
          <cell r="A123" t="str">
            <v>766033</v>
          </cell>
          <cell r="B123" t="str">
            <v>Zestaw do eksperymentowania z wodą</v>
          </cell>
          <cell r="C123">
            <v>399.9</v>
          </cell>
        </row>
        <row r="124">
          <cell r="A124" t="str">
            <v>720533</v>
          </cell>
          <cell r="B124" t="str">
            <v>Projektor – kosmos</v>
          </cell>
          <cell r="C124">
            <v>199.9</v>
          </cell>
        </row>
        <row r="125">
          <cell r="A125" t="str">
            <v>SE0471</v>
          </cell>
          <cell r="B125" t="str">
            <v>Układ Słoneczny</v>
          </cell>
          <cell r="C125">
            <v>49.9</v>
          </cell>
        </row>
        <row r="126">
          <cell r="A126" t="str">
            <v>SE0440</v>
          </cell>
          <cell r="B126" t="str">
            <v>Pojemnik z lupą</v>
          </cell>
          <cell r="C126">
            <v>24.9</v>
          </cell>
        </row>
        <row r="127">
          <cell r="A127" t="str">
            <v>SE0438</v>
          </cell>
          <cell r="B127" t="str">
            <v>Lupa z rączką</v>
          </cell>
          <cell r="C127">
            <v>35.9</v>
          </cell>
        </row>
        <row r="128">
          <cell r="A128" t="str">
            <v>SE1927</v>
          </cell>
          <cell r="B128" t="str">
            <v>Lupa powiększająca</v>
          </cell>
          <cell r="C128">
            <v>19.899999999999999</v>
          </cell>
        </row>
        <row r="129">
          <cell r="A129" t="str">
            <v>766120</v>
          </cell>
          <cell r="B129" t="str">
            <v>Słoiki na owady</v>
          </cell>
          <cell r="C129">
            <v>269.89999999999998</v>
          </cell>
        </row>
        <row r="130">
          <cell r="A130" t="str">
            <v>SE1929</v>
          </cell>
          <cell r="B130" t="str">
            <v>Oko muchy</v>
          </cell>
          <cell r="C130">
            <v>19.899999999999999</v>
          </cell>
        </row>
        <row r="131">
          <cell r="A131" t="str">
            <v>SE0437</v>
          </cell>
          <cell r="B131" t="str">
            <v>Duże lupy</v>
          </cell>
          <cell r="C131">
            <v>169.9</v>
          </cell>
        </row>
        <row r="132">
          <cell r="A132" t="str">
            <v>720541</v>
          </cell>
          <cell r="B132" t="str">
            <v>Szkielet człowieka</v>
          </cell>
          <cell r="C132">
            <v>159.9</v>
          </cell>
        </row>
        <row r="133">
          <cell r="A133" t="str">
            <v>720538</v>
          </cell>
          <cell r="B133" t="str">
            <v>Serce</v>
          </cell>
          <cell r="C133">
            <v>549.9</v>
          </cell>
        </row>
        <row r="134">
          <cell r="A134" t="str">
            <v>766123</v>
          </cell>
          <cell r="B134" t="str">
            <v>Szkielet puzzle</v>
          </cell>
          <cell r="C134">
            <v>269.89999999999998</v>
          </cell>
        </row>
        <row r="135">
          <cell r="A135" t="str">
            <v>SE0416</v>
          </cell>
          <cell r="B135" t="str">
            <v>Szkielet</v>
          </cell>
          <cell r="C135">
            <v>499.9</v>
          </cell>
        </row>
        <row r="136">
          <cell r="A136" t="str">
            <v>720539</v>
          </cell>
          <cell r="B136" t="str">
            <v>Mikroskop M1</v>
          </cell>
          <cell r="C136">
            <v>139.9</v>
          </cell>
        </row>
        <row r="137">
          <cell r="A137" t="str">
            <v>SE0431</v>
          </cell>
          <cell r="B137" t="str">
            <v>Mikroskop stereo</v>
          </cell>
          <cell r="C137">
            <v>799.9</v>
          </cell>
        </row>
        <row r="138">
          <cell r="A138" t="str">
            <v>720540</v>
          </cell>
          <cell r="B138" t="str">
            <v>Mikroskop M101</v>
          </cell>
          <cell r="C138">
            <v>249.9</v>
          </cell>
        </row>
        <row r="139">
          <cell r="A139" t="str">
            <v>SE0434</v>
          </cell>
          <cell r="B139" t="str">
            <v>Preparaty do mikroskopu</v>
          </cell>
          <cell r="C139">
            <v>149.9</v>
          </cell>
        </row>
        <row r="140">
          <cell r="A140" t="str">
            <v>SE0450</v>
          </cell>
          <cell r="B140" t="str">
            <v>Poznajemy przyrodę</v>
          </cell>
          <cell r="C140">
            <v>179.9</v>
          </cell>
        </row>
        <row r="141">
          <cell r="A141" t="str">
            <v>SE1023</v>
          </cell>
          <cell r="B141" t="str">
            <v>Zjawiska pogodowe</v>
          </cell>
          <cell r="C141">
            <v>899.9</v>
          </cell>
        </row>
        <row r="142">
          <cell r="A142" t="str">
            <v>SE0452</v>
          </cell>
          <cell r="B142" t="str">
            <v>Zestaw termometrów</v>
          </cell>
          <cell r="C142">
            <v>142.9</v>
          </cell>
        </row>
        <row r="143">
          <cell r="A143" t="str">
            <v>SE0485</v>
          </cell>
          <cell r="B143" t="str">
            <v>Menzurki – zestaw</v>
          </cell>
          <cell r="C143">
            <v>199.9</v>
          </cell>
        </row>
        <row r="144">
          <cell r="A144" t="str">
            <v>SE0453</v>
          </cell>
          <cell r="B144" t="str">
            <v>Mała stacja pogody</v>
          </cell>
          <cell r="C144">
            <v>329.9</v>
          </cell>
        </row>
        <row r="145">
          <cell r="A145" t="str">
            <v>709805</v>
          </cell>
          <cell r="B145" t="str">
            <v>Drewniane listki edukacyjne</v>
          </cell>
          <cell r="C145">
            <v>35.9</v>
          </cell>
        </row>
        <row r="146">
          <cell r="A146" t="str">
            <v>719683</v>
          </cell>
          <cell r="B146" t="str">
            <v>Drewniane zwierzątka edukacyjne</v>
          </cell>
          <cell r="C146">
            <v>49.9</v>
          </cell>
        </row>
        <row r="147">
          <cell r="A147" t="str">
            <v>729440</v>
          </cell>
          <cell r="B147" t="str">
            <v>Zestaw pióro + Świat zwierząt</v>
          </cell>
          <cell r="C147">
            <v>499.9</v>
          </cell>
        </row>
        <row r="148">
          <cell r="A148" t="str">
            <v>719392</v>
          </cell>
          <cell r="B148" t="str">
            <v>Świat zwierząt</v>
          </cell>
          <cell r="C148">
            <v>129.9</v>
          </cell>
        </row>
        <row r="149">
          <cell r="A149" t="str">
            <v>719391</v>
          </cell>
          <cell r="B149" t="str">
            <v>Ciało człowieka</v>
          </cell>
          <cell r="C149">
            <v>149.9</v>
          </cell>
        </row>
        <row r="150">
          <cell r="A150" t="str">
            <v>721760</v>
          </cell>
          <cell r="B150" t="str">
            <v>Mówiące pióro Albik</v>
          </cell>
          <cell r="C150">
            <v>369.9</v>
          </cell>
        </row>
        <row r="151">
          <cell r="A151" t="str">
            <v>719393</v>
          </cell>
          <cell r="B151" t="str">
            <v>Zwierzęta na wsi</v>
          </cell>
          <cell r="C151">
            <v>129.9</v>
          </cell>
        </row>
        <row r="152">
          <cell r="A152" t="str">
            <v>729436</v>
          </cell>
          <cell r="B152" t="str">
            <v>Domowe zwierzęta</v>
          </cell>
          <cell r="C152">
            <v>69.900000000000006</v>
          </cell>
        </row>
        <row r="153">
          <cell r="A153" t="str">
            <v>729437</v>
          </cell>
          <cell r="B153" t="str">
            <v>Dzikie zwierzęta</v>
          </cell>
          <cell r="C153">
            <v>69.900000000000006</v>
          </cell>
        </row>
        <row r="154">
          <cell r="A154" t="str">
            <v>735806</v>
          </cell>
          <cell r="B154" t="str">
            <v>Gra planszowa Przyroda</v>
          </cell>
          <cell r="C154">
            <v>89.9</v>
          </cell>
        </row>
        <row r="155">
          <cell r="A155" t="str">
            <v>755957</v>
          </cell>
          <cell r="B155" t="str">
            <v>Morskie opowieści</v>
          </cell>
          <cell r="C155">
            <v>129.9</v>
          </cell>
        </row>
        <row r="156">
          <cell r="A156" t="str">
            <v>757224</v>
          </cell>
          <cell r="B156" t="str">
            <v>Puzzle Dinozaury</v>
          </cell>
          <cell r="C156">
            <v>49.9</v>
          </cell>
        </row>
        <row r="157">
          <cell r="A157" t="str">
            <v>735807</v>
          </cell>
          <cell r="B157" t="str">
            <v>Gra planszowa Quizy – Zwierzęta świata</v>
          </cell>
          <cell r="C157">
            <v>89.9</v>
          </cell>
        </row>
        <row r="158">
          <cell r="A158" t="str">
            <v>735808</v>
          </cell>
          <cell r="B158" t="str">
            <v>Gra planszowa Quizy – Cuda Świata</v>
          </cell>
          <cell r="C158">
            <v>89.9</v>
          </cell>
        </row>
        <row r="159">
          <cell r="A159" t="str">
            <v>735809</v>
          </cell>
          <cell r="B159" t="str">
            <v>Gra planszowa Wszystkie państwa świata</v>
          </cell>
          <cell r="C159">
            <v>89.9</v>
          </cell>
        </row>
        <row r="160">
          <cell r="A160" t="str">
            <v>752945</v>
          </cell>
          <cell r="B160" t="str">
            <v>Gra planszowa Quizy – Sławy świata</v>
          </cell>
          <cell r="C160">
            <v>89.9</v>
          </cell>
        </row>
        <row r="161">
          <cell r="A161" t="str">
            <v>720534</v>
          </cell>
          <cell r="B161" t="str">
            <v>Mapa fizyczna Polski</v>
          </cell>
          <cell r="C161">
            <v>399.9</v>
          </cell>
        </row>
        <row r="162">
          <cell r="A162" t="str">
            <v>720535</v>
          </cell>
          <cell r="B162" t="str">
            <v>Mapa fizyczna świata</v>
          </cell>
          <cell r="C162">
            <v>399.9</v>
          </cell>
        </row>
        <row r="163">
          <cell r="A163" t="str">
            <v>720536</v>
          </cell>
          <cell r="B163" t="str">
            <v>Mapa fizyczna/konturowa Europy</v>
          </cell>
          <cell r="C163">
            <v>299.89999999999998</v>
          </cell>
        </row>
        <row r="164">
          <cell r="A164" t="str">
            <v>720537</v>
          </cell>
          <cell r="B164" t="str">
            <v>Mapa polityczno-administracyjna Europy</v>
          </cell>
          <cell r="C164">
            <v>329.9</v>
          </cell>
        </row>
        <row r="165">
          <cell r="A165" t="str">
            <v>SE1606</v>
          </cell>
          <cell r="B165" t="str">
            <v>Quiz przyrodniczy</v>
          </cell>
          <cell r="C165">
            <v>39.9</v>
          </cell>
        </row>
        <row r="166">
          <cell r="A166" t="str">
            <v>736856</v>
          </cell>
          <cell r="B166" t="str">
            <v>Mapa świata – Mata biurkowa 76 x 48 cm</v>
          </cell>
          <cell r="C166">
            <v>89.9</v>
          </cell>
        </row>
        <row r="167">
          <cell r="A167" t="str">
            <v>736855</v>
          </cell>
          <cell r="B167" t="str">
            <v>Mapa świata – Mata podłogowa 143 x 90 cm</v>
          </cell>
          <cell r="C167">
            <v>149.9</v>
          </cell>
        </row>
        <row r="168">
          <cell r="A168" t="str">
            <v>756982</v>
          </cell>
          <cell r="B168" t="str">
            <v>Pod ziemią, nad ziemią – gra edukacyjna</v>
          </cell>
          <cell r="C168">
            <v>599.9</v>
          </cell>
        </row>
        <row r="169">
          <cell r="A169" t="str">
            <v>756981</v>
          </cell>
          <cell r="B169" t="str">
            <v>Dzikie zwierzęta – gra Montessori</v>
          </cell>
          <cell r="C169">
            <v>199.9</v>
          </cell>
        </row>
        <row r="170">
          <cell r="A170" t="str">
            <v>736853</v>
          </cell>
          <cell r="B170" t="str">
            <v>Puzzle XXL mapa Polski</v>
          </cell>
          <cell r="C170">
            <v>599.9</v>
          </cell>
        </row>
        <row r="171">
          <cell r="A171" t="str">
            <v>736771</v>
          </cell>
          <cell r="B171" t="str">
            <v>Drewniane puzzle: zwierzątka i rośliny</v>
          </cell>
          <cell r="C171">
            <v>59.9</v>
          </cell>
        </row>
        <row r="172">
          <cell r="A172" t="str">
            <v>753066</v>
          </cell>
          <cell r="B172" t="str">
            <v>Mata edukacyjna Mapa świata – Mapa świata 1 szt.</v>
          </cell>
          <cell r="C172">
            <v>649.9</v>
          </cell>
        </row>
        <row r="173">
          <cell r="A173" t="str">
            <v>753067</v>
          </cell>
          <cell r="B173" t="str">
            <v>Mata edukacyjna Mapa świata – Mapa świata 1 szt. + 45 szt. rzepów Flagi</v>
          </cell>
          <cell r="C173">
            <v>829.9</v>
          </cell>
        </row>
        <row r="174">
          <cell r="A174" t="str">
            <v>753068</v>
          </cell>
          <cell r="B174" t="str">
            <v>Mata edukacyjna Mapa świata – Mapa świata 1 szt. + 30 szt. rzepów Zabytki</v>
          </cell>
          <cell r="C174">
            <v>829.9</v>
          </cell>
        </row>
        <row r="175">
          <cell r="A175" t="str">
            <v>753069</v>
          </cell>
          <cell r="B175" t="str">
            <v>Mata edukacyjna Mapa świata – Mapa świata 1 szt. + 30 szt. rzepów Zwierzęta</v>
          </cell>
          <cell r="C175">
            <v>829.9</v>
          </cell>
        </row>
        <row r="176">
          <cell r="A176" t="str">
            <v>753065</v>
          </cell>
          <cell r="B176" t="str">
            <v>Chusta – Układ Słoneczny</v>
          </cell>
          <cell r="C176">
            <v>829.9</v>
          </cell>
        </row>
        <row r="177">
          <cell r="A177" t="str">
            <v>753064</v>
          </cell>
          <cell r="B177" t="str">
            <v>Chusta – Recykling z woreczkami</v>
          </cell>
          <cell r="C177">
            <v>839.9</v>
          </cell>
        </row>
        <row r="178">
          <cell r="A178" t="str">
            <v>SE1933</v>
          </cell>
          <cell r="B178" t="str">
            <v>Globus fizyczny</v>
          </cell>
          <cell r="C178">
            <v>56.9</v>
          </cell>
        </row>
        <row r="179">
          <cell r="A179" t="str">
            <v>SE1934</v>
          </cell>
          <cell r="B179" t="str">
            <v>Model Ziemi</v>
          </cell>
          <cell r="C179">
            <v>142.9</v>
          </cell>
        </row>
        <row r="180">
          <cell r="A180" t="str">
            <v>SE0094</v>
          </cell>
          <cell r="B180" t="str">
            <v>Kompas</v>
          </cell>
          <cell r="C180">
            <v>26.9</v>
          </cell>
        </row>
        <row r="181">
          <cell r="A181" t="str">
            <v>SE0446</v>
          </cell>
          <cell r="B181" t="str">
            <v>Kompas do map</v>
          </cell>
          <cell r="C181">
            <v>32.9</v>
          </cell>
        </row>
        <row r="182">
          <cell r="A182" t="str">
            <v>SE1595</v>
          </cell>
          <cell r="B182" t="str">
            <v>Globus fizyczny</v>
          </cell>
          <cell r="C182">
            <v>99.9</v>
          </cell>
        </row>
        <row r="183">
          <cell r="A183" t="str">
            <v>SE1596</v>
          </cell>
          <cell r="B183" t="str">
            <v>Globus polityczny</v>
          </cell>
          <cell r="C183">
            <v>99.9</v>
          </cell>
        </row>
        <row r="184">
          <cell r="A184" t="str">
            <v>SE1594</v>
          </cell>
          <cell r="B184" t="str">
            <v>Globus zoologiczny</v>
          </cell>
          <cell r="C184">
            <v>69.900000000000006</v>
          </cell>
        </row>
        <row r="185">
          <cell r="A185" t="str">
            <v>720226</v>
          </cell>
          <cell r="B185" t="str">
            <v>Mój pierwszy mikroskop</v>
          </cell>
          <cell r="C185">
            <v>85.9</v>
          </cell>
        </row>
        <row r="186">
          <cell r="A186" t="str">
            <v>SE2576</v>
          </cell>
          <cell r="B186" t="str">
            <v>Pudełko z lupą i miarką do obserwacji</v>
          </cell>
          <cell r="C186">
            <v>19.899999999999999</v>
          </cell>
        </row>
        <row r="187">
          <cell r="A187" t="str">
            <v>743381</v>
          </cell>
          <cell r="B187" t="str">
            <v>SMARTBEE Bez Barier Śniegologia SPE – 1 stanowisko</v>
          </cell>
          <cell r="C187">
            <v>299.89999999999998</v>
          </cell>
        </row>
        <row r="188">
          <cell r="A188" t="str">
            <v>761699</v>
          </cell>
          <cell r="B188" t="str">
            <v>SMARTBEE Bez Barier Śniegologia SPE – 5 stanowisk</v>
          </cell>
          <cell r="C188">
            <v>1299.9000000000001</v>
          </cell>
        </row>
        <row r="189">
          <cell r="A189" t="str">
            <v>743382</v>
          </cell>
          <cell r="B189" t="str">
            <v>SMARTBEE Bez Barier Ruchome Piaski SPE – 1 stanowisko</v>
          </cell>
          <cell r="C189">
            <v>299.89999999999998</v>
          </cell>
        </row>
        <row r="190">
          <cell r="A190" t="str">
            <v>761698</v>
          </cell>
          <cell r="B190" t="str">
            <v>SMARTBEE Bez Barier Ruchome Piaski SPE – 5 stanowisk</v>
          </cell>
          <cell r="C190">
            <v>1299.9000000000001</v>
          </cell>
        </row>
        <row r="191">
          <cell r="A191" t="str">
            <v>740126</v>
          </cell>
          <cell r="B191" t="str">
            <v>Laboratorium Smartbee Club Hydrofobowy piasek</v>
          </cell>
          <cell r="C191">
            <v>499.9</v>
          </cell>
        </row>
        <row r="192">
          <cell r="A192" t="str">
            <v>740128</v>
          </cell>
          <cell r="B192" t="str">
            <v>Laboratorium Smartbee Club Mechanika</v>
          </cell>
          <cell r="C192">
            <v>599.9</v>
          </cell>
        </row>
        <row r="193">
          <cell r="A193" t="str">
            <v>740359</v>
          </cell>
          <cell r="B193" t="str">
            <v>Organizer NORT12 29 x 19,5 x 3,5</v>
          </cell>
          <cell r="C193">
            <v>28.9</v>
          </cell>
        </row>
        <row r="194">
          <cell r="A194" t="str">
            <v>740361</v>
          </cell>
          <cell r="B194" t="str">
            <v>Organizer Box 4 35,9 x 23,8 x 8,5</v>
          </cell>
          <cell r="C194">
            <v>39.9</v>
          </cell>
        </row>
        <row r="195">
          <cell r="A195" t="str">
            <v>740362</v>
          </cell>
          <cell r="B195" t="str">
            <v>Organizer NOR12 29 x 19,5 x 3,5</v>
          </cell>
          <cell r="C195">
            <v>24.9</v>
          </cell>
        </row>
        <row r="196">
          <cell r="A196" t="str">
            <v>740363</v>
          </cell>
          <cell r="B196" t="str">
            <v>Organizer NORT14 34,4 x 24,9 x 5</v>
          </cell>
          <cell r="C196">
            <v>44.9</v>
          </cell>
        </row>
        <row r="197">
          <cell r="A197" t="str">
            <v>740364</v>
          </cell>
          <cell r="B197" t="str">
            <v>Organizer NUF2L 19,5 x 17,4 x 8,5</v>
          </cell>
          <cell r="C197">
            <v>15.9</v>
          </cell>
        </row>
        <row r="198">
          <cell r="A198" t="str">
            <v>740366</v>
          </cell>
          <cell r="B198" t="str">
            <v>Organizer Multicase Cargo KMC303 40 x 20 x 26</v>
          </cell>
          <cell r="C198">
            <v>149.9</v>
          </cell>
        </row>
        <row r="199">
          <cell r="A199" t="str">
            <v>740367</v>
          </cell>
          <cell r="B199" t="str">
            <v>Organizer warsztatowy – Szufladki warsztatowe – moduł 4 sztuki 18 x 11 x 5,5</v>
          </cell>
          <cell r="C199">
            <v>64.900000000000006</v>
          </cell>
        </row>
        <row r="200">
          <cell r="A200" t="str">
            <v>740374</v>
          </cell>
          <cell r="B200" t="str">
            <v>Miernik uniwersalny UNI-T UT139C</v>
          </cell>
          <cell r="C200">
            <v>249.9</v>
          </cell>
        </row>
        <row r="201">
          <cell r="A201" t="str">
            <v>740375</v>
          </cell>
          <cell r="B201" t="str">
            <v>Miernik uniwersalny UNI-T UT58C</v>
          </cell>
          <cell r="C201">
            <v>299.89999999999998</v>
          </cell>
        </row>
        <row r="202">
          <cell r="A202" t="str">
            <v>740370</v>
          </cell>
          <cell r="B202" t="str">
            <v>Suwmiarka Vorel 15110 + etui – 0-150 mm</v>
          </cell>
          <cell r="C202">
            <v>64.900000000000006</v>
          </cell>
        </row>
        <row r="203">
          <cell r="A203" t="str">
            <v>740379</v>
          </cell>
          <cell r="B203" t="str">
            <v>Nóż metalowy Yato YT-75122</v>
          </cell>
          <cell r="C203">
            <v>29.9</v>
          </cell>
        </row>
        <row r="204">
          <cell r="A204" t="str">
            <v>740383</v>
          </cell>
          <cell r="B204" t="str">
            <v>Skrzynka narzędziowa Caliber KCR3020</v>
          </cell>
          <cell r="C204">
            <v>24.9</v>
          </cell>
        </row>
        <row r="205">
          <cell r="A205" t="str">
            <v>740396</v>
          </cell>
          <cell r="B205" t="str">
            <v>Ściągacz do izolacji Lanberg NT-0101</v>
          </cell>
          <cell r="C205">
            <v>12.9</v>
          </cell>
        </row>
        <row r="206">
          <cell r="A206" t="str">
            <v>740401</v>
          </cell>
          <cell r="B206" t="str">
            <v>Obcinaczki boczne 110 mm Vorel 42301</v>
          </cell>
          <cell r="C206">
            <v>10.9</v>
          </cell>
        </row>
        <row r="207">
          <cell r="A207" t="str">
            <v>740402</v>
          </cell>
          <cell r="B207" t="str">
            <v>Obcinaczki boczne HY-21X czerwone</v>
          </cell>
          <cell r="C207">
            <v>29.9</v>
          </cell>
        </row>
        <row r="208">
          <cell r="A208" t="str">
            <v>740404</v>
          </cell>
          <cell r="B208" t="str">
            <v>Zestaw wkrętaków – 30 końcówek AKS6036</v>
          </cell>
          <cell r="C208">
            <v>12.9</v>
          </cell>
        </row>
        <row r="209">
          <cell r="A209" t="str">
            <v>740405</v>
          </cell>
          <cell r="B209" t="str">
            <v>Zestaw wkrętaków – 32 końcówki</v>
          </cell>
          <cell r="C209">
            <v>34.9</v>
          </cell>
        </row>
        <row r="210">
          <cell r="A210" t="str">
            <v>740407</v>
          </cell>
          <cell r="B210" t="str">
            <v>Zestaw wkrętaków precyzyjnych 38 elementów</v>
          </cell>
          <cell r="C210">
            <v>159.9</v>
          </cell>
        </row>
        <row r="211">
          <cell r="A211" t="str">
            <v>740418</v>
          </cell>
          <cell r="B211" t="str">
            <v>Wiertło 4,0 mm – 10 sztuk</v>
          </cell>
          <cell r="C211">
            <v>19.899999999999999</v>
          </cell>
        </row>
        <row r="212">
          <cell r="A212" t="str">
            <v>740420</v>
          </cell>
          <cell r="B212" t="str">
            <v>Klej do pistoletu cienki 7,4 – 5 sztuk</v>
          </cell>
          <cell r="C212">
            <v>4.9000000000000004</v>
          </cell>
        </row>
        <row r="213">
          <cell r="A213" t="str">
            <v>740425</v>
          </cell>
          <cell r="B213" t="str">
            <v>Przewody uniwersalne kątowe 85 cm</v>
          </cell>
          <cell r="C213">
            <v>11.9</v>
          </cell>
        </row>
        <row r="214">
          <cell r="A214" t="str">
            <v>740426</v>
          </cell>
          <cell r="B214" t="str">
            <v>Tarcze do szlifowania – Tarcza do szlifowania metalu Yato YT-6124</v>
          </cell>
          <cell r="C214">
            <v>10.9</v>
          </cell>
        </row>
        <row r="215">
          <cell r="A215" t="str">
            <v>740427</v>
          </cell>
          <cell r="B215" t="str">
            <v>Tarcze do szlifowania – Tarcza ściernica listkowa Yato YT-83292</v>
          </cell>
          <cell r="C215">
            <v>15.9</v>
          </cell>
        </row>
        <row r="216">
          <cell r="A216" t="str">
            <v>740429</v>
          </cell>
          <cell r="B216" t="str">
            <v>Pędzel ESD drewniany 23 mm</v>
          </cell>
          <cell r="C216">
            <v>9.9</v>
          </cell>
        </row>
        <row r="217">
          <cell r="A217" t="str">
            <v>740430</v>
          </cell>
          <cell r="B217" t="str">
            <v>Uchwyt z lupą Vorel 73500</v>
          </cell>
          <cell r="C217">
            <v>25.9</v>
          </cell>
        </row>
        <row r="218">
          <cell r="A218" t="str">
            <v>740432</v>
          </cell>
          <cell r="B218" t="str">
            <v>Lampa z lupą 8 dioptrii-9006LED-127-8D</v>
          </cell>
          <cell r="C218">
            <v>559.9</v>
          </cell>
        </row>
        <row r="219">
          <cell r="A219" t="str">
            <v>740433</v>
          </cell>
          <cell r="B219" t="str">
            <v>Odsysacz do cyny ZD-190</v>
          </cell>
          <cell r="C219">
            <v>16.899999999999999</v>
          </cell>
        </row>
        <row r="220">
          <cell r="A220" t="str">
            <v>740434</v>
          </cell>
          <cell r="B220" t="str">
            <v>Zestaw 5 w 1</v>
          </cell>
          <cell r="C220">
            <v>29.9</v>
          </cell>
        </row>
        <row r="221">
          <cell r="A221" t="str">
            <v>740435</v>
          </cell>
          <cell r="B221" t="str">
            <v>Cyna Cynel LC60 100g / 0,56 mm</v>
          </cell>
          <cell r="C221">
            <v>35.9</v>
          </cell>
        </row>
        <row r="222">
          <cell r="A222" t="str">
            <v>740437</v>
          </cell>
          <cell r="B222" t="str">
            <v>Filtr węglowy do pochłaniacza oparów</v>
          </cell>
          <cell r="C222">
            <v>9.9</v>
          </cell>
        </row>
        <row r="223">
          <cell r="A223" t="str">
            <v>740444</v>
          </cell>
          <cell r="B223" t="str">
            <v>Zestaw rurek termokurczliwych 100 sztuk</v>
          </cell>
          <cell r="C223">
            <v>19.899999999999999</v>
          </cell>
        </row>
        <row r="224">
          <cell r="A224" t="str">
            <v>740445</v>
          </cell>
          <cell r="B224" t="str">
            <v>Zestaw rurek termokurczliwych 170 sztuk</v>
          </cell>
          <cell r="C224">
            <v>59.9</v>
          </cell>
        </row>
        <row r="225">
          <cell r="A225" t="str">
            <v>740452</v>
          </cell>
          <cell r="B225" t="str">
            <v>Półmaska filtrująca jednorazowa z zaworem</v>
          </cell>
          <cell r="C225">
            <v>10.9</v>
          </cell>
        </row>
        <row r="226">
          <cell r="A226" t="str">
            <v>740455</v>
          </cell>
          <cell r="B226" t="str">
            <v>Rękawiczki antystatyczne ESD – rozmiar L</v>
          </cell>
          <cell r="C226">
            <v>6.9</v>
          </cell>
        </row>
        <row r="227">
          <cell r="A227" t="str">
            <v>740460</v>
          </cell>
          <cell r="B227" t="str">
            <v>Okulary ochronne Vorel 74504</v>
          </cell>
          <cell r="C227">
            <v>29.9</v>
          </cell>
        </row>
        <row r="228">
          <cell r="A228" t="str">
            <v>709770</v>
          </cell>
          <cell r="B228" t="str">
            <v>Robot Myszka – zestaw edukacyjny</v>
          </cell>
          <cell r="C228">
            <v>399.9</v>
          </cell>
        </row>
        <row r="229">
          <cell r="A229" t="str">
            <v>720501</v>
          </cell>
          <cell r="B229" t="str">
            <v>Robot Myszka</v>
          </cell>
          <cell r="C229">
            <v>219.9</v>
          </cell>
        </row>
        <row r="230">
          <cell r="A230" t="str">
            <v>766104</v>
          </cell>
          <cell r="B230" t="str">
            <v>Kodowanie z liskiem</v>
          </cell>
          <cell r="C230">
            <v>219.9</v>
          </cell>
        </row>
        <row r="231">
          <cell r="A231" t="str">
            <v>766103</v>
          </cell>
          <cell r="B231" t="str">
            <v>Kodowanie z królikiem</v>
          </cell>
          <cell r="C231">
            <v>329.9</v>
          </cell>
        </row>
        <row r="232">
          <cell r="A232" t="str">
            <v>720502</v>
          </cell>
          <cell r="B232" t="str">
            <v>Mata matematyczna Myszka</v>
          </cell>
          <cell r="C232">
            <v>139.9</v>
          </cell>
        </row>
        <row r="233">
          <cell r="A233" t="str">
            <v>757510</v>
          </cell>
          <cell r="B233" t="str">
            <v>mata – Kolorowe kodowanie</v>
          </cell>
          <cell r="C233">
            <v>339.9</v>
          </cell>
        </row>
        <row r="234">
          <cell r="A234" t="str">
            <v>720504</v>
          </cell>
          <cell r="B234" t="str">
            <v>Myszomania. Gra planszowa</v>
          </cell>
          <cell r="C234">
            <v>149.9</v>
          </cell>
        </row>
        <row r="235">
          <cell r="A235" t="str">
            <v>720503</v>
          </cell>
          <cell r="B235" t="str">
            <v>Zabawa w kodowanie. Zestaw Let’s Go Code</v>
          </cell>
          <cell r="C235">
            <v>249.9</v>
          </cell>
        </row>
        <row r="236">
          <cell r="A236" t="str">
            <v>766183</v>
          </cell>
          <cell r="B236" t="str">
            <v>Kołeczki do tablicy Domek</v>
          </cell>
          <cell r="C236">
            <v>919.9</v>
          </cell>
        </row>
        <row r="237">
          <cell r="A237" t="str">
            <v>766186</v>
          </cell>
          <cell r="B237" t="str">
            <v>Figury geometryczne do tablicy Domek</v>
          </cell>
          <cell r="C237">
            <v>629.9</v>
          </cell>
        </row>
        <row r="238">
          <cell r="A238" t="str">
            <v>766181</v>
          </cell>
          <cell r="B238" t="str">
            <v>Wolnostojąca tablica STEM – Domek</v>
          </cell>
          <cell r="C238">
            <v>3299.9</v>
          </cell>
        </row>
        <row r="239">
          <cell r="A239" t="str">
            <v>766185</v>
          </cell>
          <cell r="B239" t="str">
            <v>Cyfry do tablicy Domek</v>
          </cell>
          <cell r="C239">
            <v>259.89999999999998</v>
          </cell>
        </row>
        <row r="240">
          <cell r="A240" t="str">
            <v>766184</v>
          </cell>
          <cell r="B240" t="str">
            <v>Diamenty do tablicy Domek</v>
          </cell>
          <cell r="C240">
            <v>729.9</v>
          </cell>
        </row>
        <row r="241">
          <cell r="A241" t="str">
            <v>732016</v>
          </cell>
          <cell r="B241" t="str">
            <v>Gra na kodowanie – Zakodowany zamek</v>
          </cell>
          <cell r="C241">
            <v>79.900000000000006</v>
          </cell>
        </row>
        <row r="242">
          <cell r="A242" t="str">
            <v>747254</v>
          </cell>
          <cell r="B242" t="str">
            <v>Gra na kodowanie – Zakodowany kosmos</v>
          </cell>
          <cell r="C242">
            <v>79.900000000000006</v>
          </cell>
        </row>
        <row r="243">
          <cell r="A243" t="str">
            <v>720832</v>
          </cell>
          <cell r="B243" t="str">
            <v>Zestawy do kodowania – Piraci. Kodowanie na planszy 7 x 7</v>
          </cell>
          <cell r="C243">
            <v>119.9</v>
          </cell>
        </row>
        <row r="244">
          <cell r="A244" t="str">
            <v>720833</v>
          </cell>
          <cell r="B244" t="str">
            <v>Zestawy do kodowania – Wyścig. Kodowanie na planszy 7 x 7</v>
          </cell>
          <cell r="C244">
            <v>119.9</v>
          </cell>
        </row>
        <row r="245">
          <cell r="A245" t="str">
            <v>720834</v>
          </cell>
          <cell r="B245" t="str">
            <v>Zestawy do kodowania – Potwory. Kodowanie na planszy 7 x 7</v>
          </cell>
          <cell r="C245">
            <v>119.9</v>
          </cell>
        </row>
        <row r="246">
          <cell r="A246" t="str">
            <v>720835</v>
          </cell>
          <cell r="B246" t="str">
            <v>Zestawy do kodowania – Kolory i kształty. Kodowanie na planszy 6 x 6</v>
          </cell>
          <cell r="C246">
            <v>119.9</v>
          </cell>
        </row>
        <row r="247">
          <cell r="A247" t="str">
            <v>720837</v>
          </cell>
          <cell r="B247" t="str">
            <v>Zestawy do kodowania – Załoga. Kodowanie na planszy 7 x 7</v>
          </cell>
          <cell r="C247">
            <v>119.9</v>
          </cell>
        </row>
        <row r="248">
          <cell r="A248" t="str">
            <v>720836</v>
          </cell>
          <cell r="B248" t="str">
            <v>Zestawy do kodowania – Drzewka. Domino. Kodowanie na planszy 7 x 7</v>
          </cell>
          <cell r="C248">
            <v>119.9</v>
          </cell>
        </row>
        <row r="249">
          <cell r="A249" t="str">
            <v>720590</v>
          </cell>
          <cell r="B249" t="str">
            <v>Korbo Technix 420</v>
          </cell>
          <cell r="C249">
            <v>639.9</v>
          </cell>
        </row>
        <row r="250">
          <cell r="A250" t="str">
            <v>736901</v>
          </cell>
          <cell r="B250" t="str">
            <v>Korbo Code 420 + książka</v>
          </cell>
          <cell r="C250">
            <v>699.9</v>
          </cell>
        </row>
        <row r="251">
          <cell r="A251" t="str">
            <v>760997</v>
          </cell>
          <cell r="B251" t="str">
            <v>Pixel Art kodowanie</v>
          </cell>
          <cell r="C251">
            <v>139.9</v>
          </cell>
        </row>
        <row r="252">
          <cell r="A252" t="str">
            <v>761375</v>
          </cell>
          <cell r="B252" t="str">
            <v>Korbo Maluch</v>
          </cell>
          <cell r="C252">
            <v>3299.9</v>
          </cell>
        </row>
        <row r="253">
          <cell r="A253" t="str">
            <v>761376</v>
          </cell>
          <cell r="B253" t="str">
            <v>Korbo STEAM 2450</v>
          </cell>
          <cell r="C253">
            <v>4899.8999999999996</v>
          </cell>
        </row>
        <row r="254">
          <cell r="A254" t="str">
            <v>753811</v>
          </cell>
          <cell r="B254" t="str">
            <v>Korbo SPE – dla całej klasy</v>
          </cell>
          <cell r="C254">
            <v>1999.9</v>
          </cell>
        </row>
        <row r="255">
          <cell r="A255" t="str">
            <v>736898</v>
          </cell>
          <cell r="B255" t="str">
            <v>Korbo Igloo 390</v>
          </cell>
          <cell r="C255">
            <v>579.9</v>
          </cell>
        </row>
        <row r="256">
          <cell r="A256" t="str">
            <v>720589</v>
          </cell>
          <cell r="B256" t="str">
            <v>Korbo Pastel 370</v>
          </cell>
          <cell r="C256">
            <v>549.9</v>
          </cell>
        </row>
        <row r="257">
          <cell r="A257" t="str">
            <v>736900</v>
          </cell>
          <cell r="B257" t="str">
            <v>Korbo + Concept 450 + książka + karty zadań</v>
          </cell>
          <cell r="C257">
            <v>719.9</v>
          </cell>
        </row>
        <row r="258">
          <cell r="A258" t="str">
            <v>753809</v>
          </cell>
          <cell r="B258" t="str">
            <v>Korbo Układ</v>
          </cell>
          <cell r="C258">
            <v>699.9</v>
          </cell>
        </row>
        <row r="259">
          <cell r="A259" t="str">
            <v>720591</v>
          </cell>
          <cell r="B259" t="str">
            <v>Korbo Edu 430</v>
          </cell>
          <cell r="C259">
            <v>639.9</v>
          </cell>
        </row>
        <row r="260">
          <cell r="A260" t="str">
            <v>766367</v>
          </cell>
          <cell r="B260" t="str">
            <v>Robot Explorer M7</v>
          </cell>
          <cell r="C260">
            <v>399.9</v>
          </cell>
        </row>
        <row r="261">
          <cell r="A261" t="str">
            <v>736902</v>
          </cell>
          <cell r="B261" t="str">
            <v>Korbo Code Music</v>
          </cell>
          <cell r="C261">
            <v>599.9</v>
          </cell>
        </row>
        <row r="262">
          <cell r="A262" t="str">
            <v>720507</v>
          </cell>
          <cell r="B262" t="str">
            <v>Botley. Zestaw akcesoriów</v>
          </cell>
          <cell r="C262">
            <v>139.9</v>
          </cell>
        </row>
        <row r="263">
          <cell r="A263" t="str">
            <v>720506</v>
          </cell>
          <cell r="B263" t="str">
            <v>Robot Botley</v>
          </cell>
          <cell r="C263">
            <v>379.9</v>
          </cell>
        </row>
        <row r="264">
          <cell r="A264" t="str">
            <v>720505</v>
          </cell>
          <cell r="B264" t="str">
            <v>Robot Botley – zestaw do kodowania</v>
          </cell>
          <cell r="C264">
            <v>549.9</v>
          </cell>
        </row>
        <row r="265">
          <cell r="A265" t="str">
            <v>731099</v>
          </cell>
          <cell r="B265" t="str">
            <v>Liczydło małe</v>
          </cell>
          <cell r="C265">
            <v>29.9</v>
          </cell>
        </row>
        <row r="266">
          <cell r="A266" t="str">
            <v>718878</v>
          </cell>
          <cell r="B266" t="str">
            <v>Nauka cyferek szablon</v>
          </cell>
          <cell r="C266">
            <v>79.900000000000006</v>
          </cell>
        </row>
        <row r="267">
          <cell r="A267" t="str">
            <v>756738</v>
          </cell>
          <cell r="B267" t="str">
            <v>Liczydło z działaniami</v>
          </cell>
          <cell r="C267">
            <v>139.9</v>
          </cell>
        </row>
        <row r="268">
          <cell r="A268" t="str">
            <v>765619</v>
          </cell>
          <cell r="B268" t="str">
            <v>Tabliczki grafomotoryczne</v>
          </cell>
          <cell r="C268">
            <v>299.89999999999998</v>
          </cell>
        </row>
        <row r="269">
          <cell r="A269" t="str">
            <v>747772</v>
          </cell>
          <cell r="B269" t="str">
            <v>Liczydło drewniane</v>
          </cell>
          <cell r="C269">
            <v>129.9</v>
          </cell>
        </row>
        <row r="270">
          <cell r="A270" t="str">
            <v>756966</v>
          </cell>
          <cell r="B270" t="str">
            <v>Układanka drewniana MAXI</v>
          </cell>
          <cell r="C270">
            <v>999.9</v>
          </cell>
        </row>
        <row r="271">
          <cell r="A271" t="str">
            <v>SE0371</v>
          </cell>
          <cell r="B271" t="str">
            <v>Płytki z cyframi i kołeczkami</v>
          </cell>
          <cell r="C271">
            <v>169.9</v>
          </cell>
        </row>
        <row r="272">
          <cell r="A272" t="str">
            <v>SE1901</v>
          </cell>
          <cell r="B272" t="str">
            <v>Liczmany</v>
          </cell>
          <cell r="C272">
            <v>29.9</v>
          </cell>
        </row>
        <row r="273">
          <cell r="A273" t="str">
            <v>753273</v>
          </cell>
          <cell r="B273" t="str">
            <v>Bingo Niedźwiadki</v>
          </cell>
          <cell r="C273">
            <v>199.9</v>
          </cell>
        </row>
        <row r="274">
          <cell r="A274" t="str">
            <v>761089</v>
          </cell>
          <cell r="B274" t="str">
            <v>Matematyczne babeczki</v>
          </cell>
          <cell r="C274">
            <v>199.9</v>
          </cell>
        </row>
        <row r="275">
          <cell r="A275" t="str">
            <v>SE0327</v>
          </cell>
          <cell r="B275" t="str">
            <v>Misiowa rodzinka</v>
          </cell>
          <cell r="C275">
            <v>169.9</v>
          </cell>
        </row>
        <row r="276">
          <cell r="A276" t="str">
            <v>SE0326</v>
          </cell>
          <cell r="B276" t="str">
            <v>Liczmany – owoce</v>
          </cell>
          <cell r="C276">
            <v>149.9</v>
          </cell>
        </row>
        <row r="277">
          <cell r="A277" t="str">
            <v>753276</v>
          </cell>
          <cell r="B277" t="str">
            <v>Matematyczne owieczki</v>
          </cell>
          <cell r="C277">
            <v>199.9</v>
          </cell>
        </row>
        <row r="278">
          <cell r="A278" t="str">
            <v>753274</v>
          </cell>
          <cell r="B278" t="str">
            <v>Matematyczne dinozaury</v>
          </cell>
          <cell r="C278">
            <v>289.89999999999998</v>
          </cell>
        </row>
        <row r="279">
          <cell r="A279" t="str">
            <v>753275</v>
          </cell>
          <cell r="B279" t="str">
            <v>Tęczowe sortowanie</v>
          </cell>
          <cell r="C279">
            <v>159.9</v>
          </cell>
        </row>
        <row r="280">
          <cell r="A280" t="str">
            <v>747758</v>
          </cell>
          <cell r="B280" t="str">
            <v>Matematyczne sześciany</v>
          </cell>
          <cell r="C280">
            <v>139.9</v>
          </cell>
        </row>
        <row r="281">
          <cell r="A281" t="str">
            <v>766107</v>
          </cell>
          <cell r="B281" t="str">
            <v>Ułamki owocowe</v>
          </cell>
          <cell r="C281">
            <v>199.9</v>
          </cell>
        </row>
        <row r="282">
          <cell r="A282" t="str">
            <v>766108</v>
          </cell>
          <cell r="B282" t="str">
            <v>Matematyczne wiewiórki</v>
          </cell>
          <cell r="C282">
            <v>169.9</v>
          </cell>
        </row>
        <row r="283">
          <cell r="A283" t="str">
            <v>766109</v>
          </cell>
          <cell r="B283" t="str">
            <v>Wielorybki</v>
          </cell>
          <cell r="C283">
            <v>189.9</v>
          </cell>
        </row>
        <row r="284">
          <cell r="A284" t="str">
            <v>720523</v>
          </cell>
          <cell r="B284" t="str">
            <v>Liczmany – żetony. Liczba el.: 120</v>
          </cell>
          <cell r="C284">
            <v>46.9</v>
          </cell>
        </row>
        <row r="285">
          <cell r="A285" t="str">
            <v>720528</v>
          </cell>
          <cell r="B285" t="str">
            <v>Liczmany – Żetony wartościowe. Liczba el.: 280</v>
          </cell>
          <cell r="C285">
            <v>99.9</v>
          </cell>
        </row>
        <row r="286">
          <cell r="A286" t="str">
            <v>766112</v>
          </cell>
          <cell r="B286" t="str">
            <v>Numberblocks 2</v>
          </cell>
          <cell r="C286">
            <v>269.89999999999998</v>
          </cell>
        </row>
        <row r="287">
          <cell r="A287" t="str">
            <v>766111</v>
          </cell>
          <cell r="B287" t="str">
            <v>Numberblocks 1</v>
          </cell>
          <cell r="C287">
            <v>199.9</v>
          </cell>
        </row>
        <row r="288">
          <cell r="A288" t="str">
            <v>766113</v>
          </cell>
          <cell r="B288" t="str">
            <v>Numberblocks 3</v>
          </cell>
          <cell r="C288">
            <v>329.9</v>
          </cell>
        </row>
        <row r="289">
          <cell r="A289" t="str">
            <v>766110</v>
          </cell>
          <cell r="B289" t="str">
            <v>Liczenie sów</v>
          </cell>
          <cell r="C289">
            <v>199.9</v>
          </cell>
        </row>
        <row r="290">
          <cell r="A290" t="str">
            <v>766105</v>
          </cell>
          <cell r="B290" t="str">
            <v>Nakarm żabki</v>
          </cell>
          <cell r="C290">
            <v>189.9</v>
          </cell>
        </row>
        <row r="291">
          <cell r="A291" t="str">
            <v>766114</v>
          </cell>
          <cell r="B291" t="str">
            <v>Matematyczne muchy</v>
          </cell>
          <cell r="C291">
            <v>139.9</v>
          </cell>
        </row>
        <row r="292">
          <cell r="A292" t="str">
            <v>766097</v>
          </cell>
          <cell r="B292" t="str">
            <v>Numberblocks Balans</v>
          </cell>
          <cell r="C292">
            <v>229.9</v>
          </cell>
        </row>
        <row r="293">
          <cell r="A293" t="str">
            <v>766278</v>
          </cell>
          <cell r="B293" t="str">
            <v>Zestaw Matematyka na wesoło</v>
          </cell>
          <cell r="C293">
            <v>399.9</v>
          </cell>
        </row>
        <row r="294">
          <cell r="A294" t="str">
            <v>766279</v>
          </cell>
          <cell r="B294" t="str">
            <v>Mini Waffle EDU 500</v>
          </cell>
          <cell r="C294">
            <v>359.9</v>
          </cell>
        </row>
        <row r="295">
          <cell r="A295" t="str">
            <v>766280</v>
          </cell>
          <cell r="B295" t="str">
            <v>Mini Waffle EDU – Kostki matematyczne</v>
          </cell>
          <cell r="C295">
            <v>299.89999999999998</v>
          </cell>
        </row>
        <row r="296">
          <cell r="A296" t="str">
            <v>SE0328</v>
          </cell>
          <cell r="B296" t="str">
            <v>Studnia Jakuba</v>
          </cell>
          <cell r="C296">
            <v>119.9</v>
          </cell>
        </row>
        <row r="297">
          <cell r="A297" t="str">
            <v>761090</v>
          </cell>
          <cell r="B297" t="str">
            <v>Sorter kolorów – nauka liczenia</v>
          </cell>
          <cell r="C297">
            <v>49.9</v>
          </cell>
        </row>
        <row r="298">
          <cell r="A298" t="str">
            <v>761091</v>
          </cell>
          <cell r="B298" t="str">
            <v>Kolorowy sorter dinozaurów</v>
          </cell>
          <cell r="C298">
            <v>39.9</v>
          </cell>
        </row>
        <row r="299">
          <cell r="A299" t="str">
            <v>747756</v>
          </cell>
          <cell r="B299" t="str">
            <v>Matematyczne Scramble</v>
          </cell>
          <cell r="C299">
            <v>119.9</v>
          </cell>
        </row>
        <row r="300">
          <cell r="A300" t="str">
            <v>718881</v>
          </cell>
          <cell r="B300" t="str">
            <v>Sensoryczna tablica – nauka cyferek</v>
          </cell>
          <cell r="C300">
            <v>249.9</v>
          </cell>
        </row>
        <row r="301">
          <cell r="A301" t="str">
            <v>755960</v>
          </cell>
          <cell r="B301" t="str">
            <v>Wesołe liczby</v>
          </cell>
          <cell r="C301">
            <v>129.9</v>
          </cell>
        </row>
        <row r="302">
          <cell r="A302" t="str">
            <v>766277</v>
          </cell>
          <cell r="B302" t="str">
            <v>Liczby – kostki z drewna</v>
          </cell>
          <cell r="C302">
            <v>49.9</v>
          </cell>
        </row>
        <row r="303">
          <cell r="A303" t="str">
            <v>723859</v>
          </cell>
          <cell r="B303" t="str">
            <v>Duża kostka w kostce – kropki od 1 do 6</v>
          </cell>
          <cell r="C303">
            <v>19.899999999999999</v>
          </cell>
        </row>
        <row r="304">
          <cell r="A304" t="str">
            <v>700278</v>
          </cell>
          <cell r="B304" t="str">
            <v>Walizka kostek</v>
          </cell>
          <cell r="C304">
            <v>399.9</v>
          </cell>
        </row>
        <row r="305">
          <cell r="A305" t="str">
            <v>SE1467</v>
          </cell>
          <cell r="B305" t="str">
            <v>Piszę i zmazuję cyferki</v>
          </cell>
          <cell r="C305">
            <v>29.9</v>
          </cell>
        </row>
        <row r="306">
          <cell r="A306" t="str">
            <v>SE03041</v>
          </cell>
          <cell r="B306" t="str">
            <v>Korale matematyczne 20</v>
          </cell>
          <cell r="C306">
            <v>39.9</v>
          </cell>
        </row>
        <row r="307">
          <cell r="A307" t="str">
            <v>SE0329</v>
          </cell>
          <cell r="B307" t="str">
            <v>Korale matematyczne 100</v>
          </cell>
          <cell r="C307">
            <v>49.9</v>
          </cell>
        </row>
        <row r="308">
          <cell r="A308" t="str">
            <v>SE0330</v>
          </cell>
          <cell r="B308" t="str">
            <v>Wieszak na korale matematyczne</v>
          </cell>
          <cell r="C308">
            <v>99.9</v>
          </cell>
        </row>
        <row r="309">
          <cell r="A309" t="str">
            <v>720524</v>
          </cell>
          <cell r="B309" t="str">
            <v>Magnetyczne figury geometryczne</v>
          </cell>
          <cell r="C309">
            <v>139.9</v>
          </cell>
        </row>
        <row r="310">
          <cell r="A310" t="str">
            <v>SE0356</v>
          </cell>
          <cell r="B310" t="str">
            <v>Duże kształty geometryczne</v>
          </cell>
          <cell r="C310">
            <v>149.9</v>
          </cell>
        </row>
        <row r="311">
          <cell r="A311" t="str">
            <v>735579</v>
          </cell>
          <cell r="B311" t="str">
            <v>Zestaw transparentnych figur geometrycznych</v>
          </cell>
          <cell r="C311">
            <v>299.89999999999998</v>
          </cell>
        </row>
        <row r="312">
          <cell r="A312" t="str">
            <v>SE0355</v>
          </cell>
          <cell r="B312" t="str">
            <v>Kolorowe bryły</v>
          </cell>
          <cell r="C312">
            <v>109.9</v>
          </cell>
        </row>
        <row r="313">
          <cell r="A313" t="str">
            <v>702189</v>
          </cell>
          <cell r="B313" t="str">
            <v>TRES – gra strategiczna</v>
          </cell>
          <cell r="C313">
            <v>99.9</v>
          </cell>
        </row>
        <row r="314">
          <cell r="A314" t="str">
            <v>709793</v>
          </cell>
          <cell r="B314" t="str">
            <v>Klocki Dienesa</v>
          </cell>
          <cell r="C314">
            <v>169.9</v>
          </cell>
        </row>
        <row r="315">
          <cell r="A315" t="str">
            <v>761341</v>
          </cell>
          <cell r="B315" t="str">
            <v>Kostki do gry – Wielościan zielony</v>
          </cell>
          <cell r="C315">
            <v>199.9</v>
          </cell>
        </row>
        <row r="316">
          <cell r="A316" t="str">
            <v>761342</v>
          </cell>
          <cell r="B316" t="str">
            <v>Kostki do gry – Wielościan niebieski</v>
          </cell>
          <cell r="C316">
            <v>199.9</v>
          </cell>
        </row>
        <row r="317">
          <cell r="A317" t="str">
            <v>761343</v>
          </cell>
          <cell r="B317" t="str">
            <v>Kostki do gry – Wielościan czerwony</v>
          </cell>
          <cell r="C317">
            <v>199.9</v>
          </cell>
        </row>
        <row r="318">
          <cell r="A318" t="str">
            <v>761344</v>
          </cell>
          <cell r="B318" t="str">
            <v>Kostki do gry – Wielościan żółty</v>
          </cell>
          <cell r="C318">
            <v>199.9</v>
          </cell>
        </row>
        <row r="319">
          <cell r="A319" t="str">
            <v>747753</v>
          </cell>
          <cell r="B319" t="str">
            <v>Kostka edukacyjna Cyfry, 15 x 15 cm</v>
          </cell>
          <cell r="C319">
            <v>49.9</v>
          </cell>
        </row>
        <row r="320">
          <cell r="A320" t="str">
            <v>747755</v>
          </cell>
          <cell r="B320" t="str">
            <v>Kostka edukacyjna Cyfry, 20 x 20 cm</v>
          </cell>
          <cell r="C320">
            <v>69.900000000000006</v>
          </cell>
        </row>
        <row r="321">
          <cell r="A321" t="str">
            <v>SE0350</v>
          </cell>
          <cell r="B321" t="str">
            <v>Tangram</v>
          </cell>
          <cell r="C321">
            <v>199.9</v>
          </cell>
        </row>
        <row r="322">
          <cell r="A322" t="str">
            <v>736769</v>
          </cell>
          <cell r="B322" t="str">
            <v>Tangram z kartami</v>
          </cell>
          <cell r="C322">
            <v>119.9</v>
          </cell>
        </row>
        <row r="323">
          <cell r="A323" t="str">
            <v>747757</v>
          </cell>
          <cell r="B323" t="str">
            <v>Matematyczny tangram</v>
          </cell>
          <cell r="C323">
            <v>149.9</v>
          </cell>
        </row>
        <row r="324">
          <cell r="A324" t="str">
            <v>756965</v>
          </cell>
          <cell r="B324" t="str">
            <v>Układanka cyfrowa</v>
          </cell>
          <cell r="C324">
            <v>399.9</v>
          </cell>
        </row>
        <row r="325">
          <cell r="A325" t="str">
            <v>SE0333</v>
          </cell>
          <cell r="B325" t="str">
            <v>Waga z litrowymi pojemnikami</v>
          </cell>
          <cell r="C325">
            <v>159.9</v>
          </cell>
        </row>
        <row r="326">
          <cell r="A326" t="str">
            <v>SE0336</v>
          </cell>
          <cell r="B326" t="str">
            <v>Odważniki w pudełku</v>
          </cell>
          <cell r="C326">
            <v>179.9</v>
          </cell>
        </row>
        <row r="327">
          <cell r="A327" t="str">
            <v>720527</v>
          </cell>
          <cell r="B327" t="str">
            <v>Równowaga matematyczna</v>
          </cell>
          <cell r="C327">
            <v>159.9</v>
          </cell>
        </row>
        <row r="328">
          <cell r="A328" t="str">
            <v>SE0335</v>
          </cell>
          <cell r="B328" t="str">
            <v>Odważniki</v>
          </cell>
          <cell r="C328">
            <v>159.9</v>
          </cell>
        </row>
        <row r="329">
          <cell r="A329" t="str">
            <v>754196</v>
          </cell>
          <cell r="B329" t="str">
            <v>Zestaw klepsydr</v>
          </cell>
          <cell r="C329">
            <v>39.9</v>
          </cell>
        </row>
        <row r="330">
          <cell r="A330" t="str">
            <v>712064</v>
          </cell>
          <cell r="B330" t="str">
            <v>Przybory magnetyczne na tablicy PCV białej</v>
          </cell>
          <cell r="C330">
            <v>549.9</v>
          </cell>
        </row>
        <row r="331">
          <cell r="A331" t="str">
            <v>713995</v>
          </cell>
          <cell r="B331" t="str">
            <v>Klepsydry – 30 sekund</v>
          </cell>
          <cell r="C331">
            <v>69.900000000000006</v>
          </cell>
        </row>
        <row r="332">
          <cell r="A332" t="str">
            <v>713997</v>
          </cell>
          <cell r="B332" t="str">
            <v>Klepsydry – 2 minuty</v>
          </cell>
          <cell r="C332">
            <v>69.900000000000006</v>
          </cell>
        </row>
        <row r="333">
          <cell r="A333" t="str">
            <v>713998</v>
          </cell>
          <cell r="B333" t="str">
            <v>Klepsydry – 3 minuty</v>
          </cell>
          <cell r="C333">
            <v>69.900000000000006</v>
          </cell>
        </row>
        <row r="334">
          <cell r="A334" t="str">
            <v>714123</v>
          </cell>
          <cell r="B334" t="str">
            <v>Magnetyczna oś liczbowa</v>
          </cell>
          <cell r="C334">
            <v>649.9</v>
          </cell>
        </row>
        <row r="335">
          <cell r="A335" t="str">
            <v>SE1614</v>
          </cell>
          <cell r="B335" t="str">
            <v>Plansza: zegar czasu</v>
          </cell>
          <cell r="C335">
            <v>49.9</v>
          </cell>
        </row>
        <row r="336">
          <cell r="A336" t="str">
            <v>SE0360</v>
          </cell>
          <cell r="B336" t="str">
            <v>Magnetyczny zegar</v>
          </cell>
          <cell r="C336">
            <v>189.9</v>
          </cell>
        </row>
        <row r="337">
          <cell r="A337" t="str">
            <v>SE0361</v>
          </cell>
          <cell r="B337" t="str">
            <v>Nauka czasu – zestaw</v>
          </cell>
          <cell r="C337">
            <v>439.9</v>
          </cell>
        </row>
        <row r="338">
          <cell r="A338" t="str">
            <v>SE0362</v>
          </cell>
          <cell r="B338" t="str">
            <v>Nauka czasu – małe zegary</v>
          </cell>
          <cell r="C338">
            <v>109.9</v>
          </cell>
        </row>
        <row r="339">
          <cell r="A339" t="str">
            <v>SE1915</v>
          </cell>
          <cell r="B339" t="str">
            <v>Zegar z minutami</v>
          </cell>
          <cell r="C339">
            <v>39.9</v>
          </cell>
        </row>
        <row r="340">
          <cell r="A340" t="str">
            <v>SE2567</v>
          </cell>
          <cell r="B340" t="str">
            <v>Drewniany zegar</v>
          </cell>
          <cell r="C340">
            <v>69.900000000000006</v>
          </cell>
        </row>
        <row r="341">
          <cell r="A341" t="str">
            <v>765620</v>
          </cell>
          <cell r="B341" t="str">
            <v>Magnetyczny zegar</v>
          </cell>
          <cell r="C341">
            <v>69.900000000000006</v>
          </cell>
        </row>
        <row r="342">
          <cell r="A342" t="str">
            <v>765621</v>
          </cell>
          <cell r="B342" t="str">
            <v>Zegar z drewna</v>
          </cell>
          <cell r="C342">
            <v>99.9</v>
          </cell>
        </row>
        <row r="343">
          <cell r="A343" t="str">
            <v>752943</v>
          </cell>
          <cell r="B343" t="str">
            <v>Gra planszowa Uczmy się – Szkoła</v>
          </cell>
          <cell r="C343">
            <v>109.9</v>
          </cell>
        </row>
        <row r="344">
          <cell r="A344" t="str">
            <v>756737</v>
          </cell>
          <cell r="B344" t="str">
            <v>Tęczowe patyczki do nauki liczenia, 55 el.</v>
          </cell>
          <cell r="C344">
            <v>139.9</v>
          </cell>
        </row>
        <row r="345">
          <cell r="A345" t="str">
            <v>752939</v>
          </cell>
          <cell r="B345" t="str">
            <v>Drewniana tabliczka z liczbami 1–100, 100 el.</v>
          </cell>
          <cell r="C345">
            <v>169.9</v>
          </cell>
        </row>
        <row r="346">
          <cell r="A346" t="str">
            <v>713994</v>
          </cell>
          <cell r="B346" t="str">
            <v>Drewniana tablica – ułamki zwykłe i dziesiętne, 51 el.</v>
          </cell>
          <cell r="C346">
            <v>149.9</v>
          </cell>
        </row>
        <row r="347">
          <cell r="A347" t="str">
            <v>750779</v>
          </cell>
          <cell r="B347" t="str">
            <v>Drewniane kolorowe bloki, 19 el.</v>
          </cell>
          <cell r="C347">
            <v>139.9</v>
          </cell>
        </row>
        <row r="348">
          <cell r="A348" t="str">
            <v>SE2547</v>
          </cell>
          <cell r="B348" t="str">
            <v>Tabliczka mnożenia</v>
          </cell>
          <cell r="C348">
            <v>119.9</v>
          </cell>
        </row>
        <row r="349">
          <cell r="A349" t="str">
            <v>745205</v>
          </cell>
          <cell r="B349" t="str">
            <v>Dodawanie i odejmowanie</v>
          </cell>
          <cell r="C349">
            <v>89.9</v>
          </cell>
        </row>
        <row r="350">
          <cell r="A350" t="str">
            <v>755498</v>
          </cell>
          <cell r="B350" t="str">
            <v>Logiczne koraliki</v>
          </cell>
          <cell r="C350">
            <v>159.9</v>
          </cell>
        </row>
        <row r="351">
          <cell r="A351" t="str">
            <v>761092</v>
          </cell>
          <cell r="B351" t="str">
            <v>Układanka Jajka Montessori</v>
          </cell>
          <cell r="C351">
            <v>59.9</v>
          </cell>
        </row>
        <row r="352">
          <cell r="A352" t="str">
            <v>736767</v>
          </cell>
          <cell r="B352" t="str">
            <v>Liczby w kolorach</v>
          </cell>
          <cell r="C352">
            <v>129.9</v>
          </cell>
        </row>
        <row r="353">
          <cell r="A353" t="str">
            <v>756739</v>
          </cell>
          <cell r="B353" t="str">
            <v>Drewniany sorter do nauki liczenia, 78 el.</v>
          </cell>
          <cell r="C353">
            <v>179.9</v>
          </cell>
        </row>
        <row r="354">
          <cell r="A354" t="str">
            <v>756968</v>
          </cell>
          <cell r="B354" t="str">
            <v>Dodawanie i sumy</v>
          </cell>
          <cell r="C354">
            <v>269.89999999999998</v>
          </cell>
        </row>
        <row r="355">
          <cell r="A355" t="str">
            <v>756970</v>
          </cell>
          <cell r="B355" t="str">
            <v>Mnożenie i iloczyny</v>
          </cell>
          <cell r="C355">
            <v>269.89999999999998</v>
          </cell>
        </row>
        <row r="356">
          <cell r="A356" t="str">
            <v>756971</v>
          </cell>
          <cell r="B356" t="str">
            <v>Dzielenie i ilorazy</v>
          </cell>
          <cell r="C356">
            <v>269.89999999999998</v>
          </cell>
        </row>
        <row r="357">
          <cell r="A357" t="str">
            <v>756969</v>
          </cell>
          <cell r="B357" t="str">
            <v>Odejmowanie i różnice</v>
          </cell>
          <cell r="C357">
            <v>269.89999999999998</v>
          </cell>
        </row>
        <row r="358">
          <cell r="A358" t="str">
            <v>720542</v>
          </cell>
          <cell r="B358" t="str">
            <v>Domino – dopełnianie do 100</v>
          </cell>
          <cell r="C358">
            <v>119.9</v>
          </cell>
        </row>
        <row r="359">
          <cell r="A359" t="str">
            <v>720543</v>
          </cell>
          <cell r="B359" t="str">
            <v>Domino – Odejmowanie ułamków zwykłych</v>
          </cell>
          <cell r="C359">
            <v>119.9</v>
          </cell>
        </row>
        <row r="360">
          <cell r="A360" t="str">
            <v>720544</v>
          </cell>
          <cell r="B360" t="str">
            <v>Domino – Dodawanie ułamków zwykłych</v>
          </cell>
          <cell r="C360">
            <v>119.9</v>
          </cell>
        </row>
        <row r="361">
          <cell r="A361" t="str">
            <v>720545</v>
          </cell>
          <cell r="B361" t="str">
            <v>Domino – Odejmowanie ułamków dziesiętnych</v>
          </cell>
          <cell r="C361">
            <v>119.9</v>
          </cell>
        </row>
        <row r="362">
          <cell r="A362" t="str">
            <v>720547</v>
          </cell>
          <cell r="B362" t="str">
            <v>Domino – Dodawanie ułamków dziesiętnych</v>
          </cell>
          <cell r="C362">
            <v>119.9</v>
          </cell>
        </row>
        <row r="363">
          <cell r="A363" t="str">
            <v>720546</v>
          </cell>
          <cell r="B363" t="str">
            <v>Domino – zegar i czas</v>
          </cell>
          <cell r="C363">
            <v>99.9</v>
          </cell>
        </row>
        <row r="364">
          <cell r="A364" t="str">
            <v>SE0340</v>
          </cell>
          <cell r="B364" t="str">
            <v>Ułamki bloki</v>
          </cell>
          <cell r="C364">
            <v>89.9</v>
          </cell>
        </row>
        <row r="365">
          <cell r="A365" t="str">
            <v>SE0343</v>
          </cell>
          <cell r="B365" t="str">
            <v>Magnetyczne ułamki – koła</v>
          </cell>
          <cell r="C365">
            <v>89.9</v>
          </cell>
        </row>
        <row r="366">
          <cell r="A366" t="str">
            <v>SE0342</v>
          </cell>
          <cell r="B366" t="str">
            <v>Magnetyczne ułamki – prostokąt</v>
          </cell>
          <cell r="C366">
            <v>79.900000000000006</v>
          </cell>
        </row>
        <row r="367">
          <cell r="A367" t="str">
            <v>SE0344</v>
          </cell>
          <cell r="B367" t="str">
            <v>Magnetyczne ułamki</v>
          </cell>
          <cell r="C367">
            <v>649.9</v>
          </cell>
        </row>
        <row r="368">
          <cell r="A368" t="str">
            <v>SE1492</v>
          </cell>
          <cell r="B368" t="str">
            <v>Szkielety brył – karty pracy 2</v>
          </cell>
          <cell r="C368">
            <v>79.900000000000006</v>
          </cell>
        </row>
        <row r="369">
          <cell r="A369" t="str">
            <v>SE1491</v>
          </cell>
          <cell r="B369" t="str">
            <v>Szkielety brył – karty pracy 1</v>
          </cell>
          <cell r="C369">
            <v>79.900000000000006</v>
          </cell>
        </row>
        <row r="370">
          <cell r="A370" t="str">
            <v>SE0353</v>
          </cell>
          <cell r="B370" t="str">
            <v>Geoplan</v>
          </cell>
          <cell r="C370">
            <v>19.899999999999999</v>
          </cell>
        </row>
        <row r="371">
          <cell r="A371" t="str">
            <v>SE0354</v>
          </cell>
          <cell r="B371" t="str">
            <v>Geoplan – Gumki do geoplanu – 150 szt.</v>
          </cell>
          <cell r="C371">
            <v>18.899999999999999</v>
          </cell>
        </row>
        <row r="372">
          <cell r="A372" t="str">
            <v>720065</v>
          </cell>
          <cell r="B372" t="str">
            <v>Geoplan – Gumki do geoplanu – 265 szt.</v>
          </cell>
          <cell r="C372">
            <v>20.9</v>
          </cell>
        </row>
        <row r="373">
          <cell r="A373" t="str">
            <v>760290</v>
          </cell>
          <cell r="B373" t="str">
            <v>Zestaw geoplanów 2, siatka 11 x 11</v>
          </cell>
          <cell r="C373">
            <v>999.9</v>
          </cell>
        </row>
        <row r="374">
          <cell r="A374" t="str">
            <v>760289</v>
          </cell>
          <cell r="B374" t="str">
            <v>Zestaw geoplanów 5 x 5 i okrąg</v>
          </cell>
          <cell r="C374">
            <v>999.9</v>
          </cell>
        </row>
        <row r="375">
          <cell r="A375" t="str">
            <v>721185</v>
          </cell>
          <cell r="B375" t="str">
            <v>Tabliczka mnożenia – Układ tradycyjny</v>
          </cell>
          <cell r="C375">
            <v>169.9</v>
          </cell>
        </row>
        <row r="376">
          <cell r="A376" t="str">
            <v>721186</v>
          </cell>
          <cell r="B376" t="str">
            <v>Tabliczka mnożenia – Układ kolumnowy</v>
          </cell>
          <cell r="C376">
            <v>169.9</v>
          </cell>
        </row>
        <row r="377">
          <cell r="A377" t="str">
            <v>721187</v>
          </cell>
          <cell r="B377" t="str">
            <v>Tabliczka mnożenia – Układ przekątnych</v>
          </cell>
          <cell r="C377">
            <v>169.9</v>
          </cell>
        </row>
        <row r="378">
          <cell r="A378" t="str">
            <v>721188</v>
          </cell>
          <cell r="B378" t="str">
            <v>Tabliczka mnożenia – Zakres 1–30–100</v>
          </cell>
          <cell r="C378">
            <v>169.9</v>
          </cell>
        </row>
        <row r="379">
          <cell r="A379" t="str">
            <v>753246</v>
          </cell>
          <cell r="B379" t="str">
            <v>Tabliczka mnożenia XXL</v>
          </cell>
          <cell r="C379">
            <v>519.9</v>
          </cell>
        </row>
        <row r="380">
          <cell r="A380" t="str">
            <v>753247</v>
          </cell>
          <cell r="B380" t="str">
            <v>Mata – tablica 100 XXL</v>
          </cell>
          <cell r="C380">
            <v>519.9</v>
          </cell>
        </row>
        <row r="381">
          <cell r="A381" t="str">
            <v>753103</v>
          </cell>
          <cell r="B381" t="str">
            <v>Matematyczna gra Mat Pixel</v>
          </cell>
          <cell r="C381">
            <v>299.89999999999998</v>
          </cell>
        </row>
        <row r="382">
          <cell r="A382" t="str">
            <v>720530</v>
          </cell>
          <cell r="B382" t="str">
            <v>Easy swimming</v>
          </cell>
          <cell r="C382">
            <v>259.89999999999998</v>
          </cell>
        </row>
        <row r="383">
          <cell r="A383" t="str">
            <v>720529</v>
          </cell>
          <cell r="B383" t="str">
            <v>Mata – Wyścig stóp</v>
          </cell>
          <cell r="C383">
            <v>389.9</v>
          </cell>
        </row>
        <row r="384">
          <cell r="A384" t="str">
            <v>747786</v>
          </cell>
          <cell r="B384" t="str">
            <v>Kalkulator</v>
          </cell>
          <cell r="C384">
            <v>249.9</v>
          </cell>
        </row>
        <row r="385">
          <cell r="A385" t="str">
            <v>753229</v>
          </cell>
          <cell r="B385" t="str">
            <v>Eduplansze CZAS</v>
          </cell>
          <cell r="C385">
            <v>129.9</v>
          </cell>
        </row>
        <row r="386">
          <cell r="A386" t="str">
            <v>702113</v>
          </cell>
          <cell r="B386" t="str">
            <v>PIRAMIDA matematyczna M1 – dodawanie do 100</v>
          </cell>
          <cell r="C386">
            <v>49.9</v>
          </cell>
        </row>
        <row r="387">
          <cell r="A387" t="str">
            <v>702114</v>
          </cell>
          <cell r="B387" t="str">
            <v>PIRAMIDA matematyczna M2 – tabliczka mnożenia</v>
          </cell>
          <cell r="C387">
            <v>49.9</v>
          </cell>
        </row>
        <row r="388">
          <cell r="A388" t="str">
            <v>SE1490</v>
          </cell>
          <cell r="B388" t="str">
            <v>Zestaw do budowy szkieletów brył</v>
          </cell>
          <cell r="C388">
            <v>549.9</v>
          </cell>
        </row>
        <row r="389">
          <cell r="A389" t="str">
            <v>757438</v>
          </cell>
          <cell r="B389" t="str">
            <v>Kostki kolory</v>
          </cell>
          <cell r="C389">
            <v>129.9</v>
          </cell>
        </row>
        <row r="390">
          <cell r="A390" t="str">
            <v>757436</v>
          </cell>
          <cell r="B390" t="str">
            <v>Kostki liczby – Liczby jednocyfrowe</v>
          </cell>
          <cell r="C390">
            <v>129.9</v>
          </cell>
        </row>
        <row r="391">
          <cell r="A391" t="str">
            <v>757437</v>
          </cell>
          <cell r="B391" t="str">
            <v>Kostki liczby – Liczby dwucyfrowe</v>
          </cell>
          <cell r="C391">
            <v>129.9</v>
          </cell>
        </row>
        <row r="392">
          <cell r="A392" t="str">
            <v>SE0386</v>
          </cell>
          <cell r="B392" t="str">
            <v>Magnetyczna tablica mnożenia</v>
          </cell>
          <cell r="C392">
            <v>649.9</v>
          </cell>
        </row>
        <row r="393">
          <cell r="A393" t="str">
            <v>761558</v>
          </cell>
          <cell r="B393" t="str">
            <v>Globus</v>
          </cell>
          <cell r="C393">
            <v>19852.900000000001</v>
          </cell>
        </row>
        <row r="394">
          <cell r="A394" t="str">
            <v>757533</v>
          </cell>
          <cell r="B394" t="str">
            <v>Głuchy telefon – 2 duże tuby</v>
          </cell>
          <cell r="C394">
            <v>9529.9</v>
          </cell>
        </row>
        <row r="395">
          <cell r="A395" t="str">
            <v>757534</v>
          </cell>
          <cell r="B395" t="str">
            <v>Głuchy telefon – 2 małe tuby</v>
          </cell>
          <cell r="C395">
            <v>8299.9</v>
          </cell>
        </row>
        <row r="396">
          <cell r="A396" t="str">
            <v>757535</v>
          </cell>
          <cell r="B396" t="str">
            <v>Głuchy telefon – 1 duża, 1 mała</v>
          </cell>
          <cell r="C396">
            <v>8909.9</v>
          </cell>
        </row>
        <row r="397">
          <cell r="A397" t="str">
            <v>757536</v>
          </cell>
          <cell r="B397" t="str">
            <v>Kołyska Newtona</v>
          </cell>
          <cell r="C397">
            <v>22439.9</v>
          </cell>
        </row>
        <row r="398">
          <cell r="A398" t="str">
            <v>757547</v>
          </cell>
          <cell r="B398" t="str">
            <v>Kompas</v>
          </cell>
          <cell r="C398">
            <v>11189.9</v>
          </cell>
        </row>
        <row r="399">
          <cell r="A399" t="str">
            <v>764778</v>
          </cell>
          <cell r="B399" t="str">
            <v>Czyja to twarz?</v>
          </cell>
          <cell r="C399">
            <v>11969.9</v>
          </cell>
        </row>
        <row r="400">
          <cell r="A400" t="str">
            <v>764777</v>
          </cell>
          <cell r="B400" t="str">
            <v>Krzywe zwierciadła</v>
          </cell>
          <cell r="C400">
            <v>9809.9</v>
          </cell>
        </row>
        <row r="401">
          <cell r="A401" t="str">
            <v>757546</v>
          </cell>
          <cell r="B401" t="str">
            <v>Zegar słoneczny</v>
          </cell>
          <cell r="C401">
            <v>16113.9</v>
          </cell>
        </row>
        <row r="402">
          <cell r="A402" t="str">
            <v>764779</v>
          </cell>
          <cell r="B402" t="str">
            <v>Pisanie lustrzane – Standard Labirynt</v>
          </cell>
          <cell r="C402">
            <v>7490.9</v>
          </cell>
        </row>
        <row r="403">
          <cell r="A403" t="str">
            <v>766073</v>
          </cell>
          <cell r="B403" t="str">
            <v>Pisanie lustrzane – Eko-Labirynt</v>
          </cell>
          <cell r="C403">
            <v>7490.9</v>
          </cell>
        </row>
        <row r="404">
          <cell r="A404" t="str">
            <v>761559</v>
          </cell>
          <cell r="B404" t="str">
            <v>Kalejdoskop</v>
          </cell>
          <cell r="C404">
            <v>6998.9</v>
          </cell>
        </row>
        <row r="405">
          <cell r="A405" t="str">
            <v>761557</v>
          </cell>
          <cell r="B405" t="str">
            <v>Luneta – Pojedyncza astronomiczna</v>
          </cell>
          <cell r="C405">
            <v>17330.900000000001</v>
          </cell>
        </row>
        <row r="406">
          <cell r="A406" t="str">
            <v>764780</v>
          </cell>
          <cell r="B406" t="str">
            <v>Luneta – Pojedyncza widokowa</v>
          </cell>
          <cell r="C406">
            <v>14379.9</v>
          </cell>
        </row>
        <row r="407">
          <cell r="A407" t="str">
            <v>764785</v>
          </cell>
          <cell r="B407" t="str">
            <v>Urządzenie naukowe – tablica „Kosmos”</v>
          </cell>
          <cell r="C407">
            <v>8909.9</v>
          </cell>
        </row>
        <row r="408">
          <cell r="A408" t="str">
            <v>764786</v>
          </cell>
          <cell r="B408" t="str">
            <v>Urządzenie naukowe – tablica „Zmysły”</v>
          </cell>
          <cell r="C408">
            <v>8909.9</v>
          </cell>
        </row>
        <row r="409">
          <cell r="A409" t="str">
            <v>764782</v>
          </cell>
          <cell r="B409" t="str">
            <v>Urządzenie naukowe – tablica „Edukacja ekologiczna”</v>
          </cell>
          <cell r="C409">
            <v>8909.9</v>
          </cell>
        </row>
        <row r="410">
          <cell r="A410" t="str">
            <v>761598</v>
          </cell>
          <cell r="B410" t="str">
            <v>Koło optyczne – wzór 761598</v>
          </cell>
          <cell r="C410">
            <v>8909.9</v>
          </cell>
        </row>
        <row r="411">
          <cell r="A411" t="str">
            <v>761602</v>
          </cell>
          <cell r="B411" t="str">
            <v>Koło optyczne – wzór 761602</v>
          </cell>
          <cell r="C411">
            <v>8909.9</v>
          </cell>
        </row>
        <row r="412">
          <cell r="A412" t="str">
            <v>761606</v>
          </cell>
          <cell r="B412" t="str">
            <v>Koło optyczne – wzór 761606</v>
          </cell>
          <cell r="C412">
            <v>8909.9</v>
          </cell>
        </row>
        <row r="413">
          <cell r="A413" t="str">
            <v>761610</v>
          </cell>
          <cell r="B413" t="str">
            <v>Koło optyczne – wzór 761610</v>
          </cell>
          <cell r="C413">
            <v>8909.9</v>
          </cell>
        </row>
        <row r="414">
          <cell r="A414" t="str">
            <v>761599</v>
          </cell>
          <cell r="B414" t="str">
            <v>Koło optyczne – wzór 761599</v>
          </cell>
          <cell r="C414">
            <v>8909.9</v>
          </cell>
        </row>
        <row r="415">
          <cell r="A415" t="str">
            <v>761603</v>
          </cell>
          <cell r="B415" t="str">
            <v>Koło optyczne – wzór 761603</v>
          </cell>
          <cell r="C415">
            <v>8909.9</v>
          </cell>
        </row>
        <row r="416">
          <cell r="A416" t="str">
            <v>761607</v>
          </cell>
          <cell r="B416" t="str">
            <v>Koło optyczne – wzór 761607</v>
          </cell>
          <cell r="C416">
            <v>8909.9</v>
          </cell>
        </row>
        <row r="417">
          <cell r="A417" t="str">
            <v>761611</v>
          </cell>
          <cell r="B417" t="str">
            <v>Koło optyczne – wzór 761611</v>
          </cell>
          <cell r="C417">
            <v>8909.9</v>
          </cell>
        </row>
        <row r="418">
          <cell r="A418" t="str">
            <v>761600</v>
          </cell>
          <cell r="B418" t="str">
            <v>Koło optyczne – wzór 761600</v>
          </cell>
          <cell r="C418">
            <v>8909.9</v>
          </cell>
        </row>
        <row r="419">
          <cell r="A419" t="str">
            <v>761604</v>
          </cell>
          <cell r="B419" t="str">
            <v>Koło optyczne – wzór 761604</v>
          </cell>
          <cell r="C419">
            <v>8909.9</v>
          </cell>
        </row>
        <row r="420">
          <cell r="A420" t="str">
            <v>761608</v>
          </cell>
          <cell r="B420" t="str">
            <v>Koło optyczne – wzór 761608</v>
          </cell>
          <cell r="C420">
            <v>8909.9</v>
          </cell>
        </row>
        <row r="421">
          <cell r="A421" t="str">
            <v>761612</v>
          </cell>
          <cell r="B421" t="str">
            <v>Koło optyczne – wzór 761612</v>
          </cell>
          <cell r="C421">
            <v>8909.9</v>
          </cell>
        </row>
        <row r="422">
          <cell r="A422" t="str">
            <v>761601</v>
          </cell>
          <cell r="B422" t="str">
            <v>Koło optyczne – wzór 761601</v>
          </cell>
          <cell r="C422">
            <v>8909.9</v>
          </cell>
        </row>
        <row r="423">
          <cell r="A423" t="str">
            <v>761605</v>
          </cell>
          <cell r="B423" t="str">
            <v>Koło optyczne – wzór 761605</v>
          </cell>
          <cell r="C423">
            <v>8909.9</v>
          </cell>
        </row>
        <row r="424">
          <cell r="A424" t="str">
            <v>761609</v>
          </cell>
          <cell r="B424" t="str">
            <v>Koło optyczne – wzór 761609</v>
          </cell>
          <cell r="C424">
            <v>8909.9</v>
          </cell>
        </row>
        <row r="425">
          <cell r="A425" t="str">
            <v>761613</v>
          </cell>
          <cell r="B425" t="str">
            <v>Koło optyczne – wzór 761613</v>
          </cell>
          <cell r="C425">
            <v>8909.9</v>
          </cell>
        </row>
        <row r="426">
          <cell r="A426" t="str">
            <v>766074</v>
          </cell>
          <cell r="B426" t="str">
            <v>Gra edukacyjna SMOGO Memory</v>
          </cell>
          <cell r="C426">
            <v>10259.9</v>
          </cell>
        </row>
        <row r="427">
          <cell r="A427" t="str">
            <v>757531</v>
          </cell>
          <cell r="B427" t="str">
            <v>EKO Memory</v>
          </cell>
          <cell r="C427">
            <v>10259.9</v>
          </cell>
        </row>
        <row r="428">
          <cell r="A428" t="str">
            <v>761563</v>
          </cell>
          <cell r="B428" t="str">
            <v>Mat-memory</v>
          </cell>
          <cell r="C428">
            <v>10259.9</v>
          </cell>
        </row>
        <row r="429">
          <cell r="A429" t="str">
            <v>764772</v>
          </cell>
          <cell r="B429" t="str">
            <v>Nauka segregacji</v>
          </cell>
          <cell r="C429">
            <v>3099.9</v>
          </cell>
        </row>
        <row r="430">
          <cell r="A430" t="str">
            <v>761556</v>
          </cell>
          <cell r="B430" t="str">
            <v>Eko-Dom</v>
          </cell>
          <cell r="C430">
            <v>3099.9</v>
          </cell>
        </row>
        <row r="431">
          <cell r="A431" t="str">
            <v>764771</v>
          </cell>
          <cell r="B431" t="str">
            <v>Eko-wybory</v>
          </cell>
          <cell r="C431">
            <v>3099.9</v>
          </cell>
        </row>
        <row r="432">
          <cell r="A432" t="str">
            <v>757566</v>
          </cell>
          <cell r="B432" t="str">
            <v>Kontynenty</v>
          </cell>
          <cell r="C432">
            <v>3099.9</v>
          </cell>
        </row>
        <row r="433">
          <cell r="A433" t="str">
            <v>766075</v>
          </cell>
          <cell r="B433" t="str">
            <v>Poznaj układ słoneczny</v>
          </cell>
          <cell r="C433">
            <v>3099.9</v>
          </cell>
        </row>
        <row r="434">
          <cell r="A434" t="str">
            <v>766076</v>
          </cell>
          <cell r="B434" t="str">
            <v>Poznaj Słońce</v>
          </cell>
          <cell r="C434">
            <v>3099.9</v>
          </cell>
        </row>
        <row r="435">
          <cell r="A435" t="str">
            <v>766077</v>
          </cell>
          <cell r="B435" t="str">
            <v>Poznaj Księżyc</v>
          </cell>
          <cell r="C435">
            <v>3099.9</v>
          </cell>
        </row>
        <row r="436">
          <cell r="A436" t="str">
            <v>761562</v>
          </cell>
          <cell r="B436" t="str">
            <v>Tablica edukacyjna z ekologiczną grą planszową</v>
          </cell>
          <cell r="C436">
            <v>3719.9</v>
          </cell>
        </row>
        <row r="437">
          <cell r="A437" t="str">
            <v>757569</v>
          </cell>
          <cell r="B437" t="str">
            <v>Kosmos</v>
          </cell>
          <cell r="C437">
            <v>3719.9</v>
          </cell>
        </row>
        <row r="438">
          <cell r="A438" t="str">
            <v>757568</v>
          </cell>
          <cell r="B438" t="str">
            <v>Cztery pory roku</v>
          </cell>
          <cell r="C438">
            <v>3839.9</v>
          </cell>
        </row>
        <row r="439">
          <cell r="A439" t="str">
            <v>761615</v>
          </cell>
          <cell r="B439" t="str">
            <v>Tablice edukacyjne dwustronne – Eko-dom – Kontynenty</v>
          </cell>
          <cell r="C439">
            <v>3589.9</v>
          </cell>
        </row>
        <row r="440">
          <cell r="A440" t="str">
            <v>757544</v>
          </cell>
          <cell r="B440" t="str">
            <v>Tablica edukacyjna Da Vinci</v>
          </cell>
          <cell r="C440">
            <v>3719.9</v>
          </cell>
        </row>
        <row r="441">
          <cell r="A441" t="str">
            <v>757541</v>
          </cell>
          <cell r="B441" t="str">
            <v>Tablica edukacyjna Pitagoras</v>
          </cell>
          <cell r="C441">
            <v>3719.9</v>
          </cell>
        </row>
        <row r="442">
          <cell r="A442" t="str">
            <v>766080</v>
          </cell>
          <cell r="B442" t="str">
            <v>Cykl życia</v>
          </cell>
          <cell r="C442">
            <v>139.9</v>
          </cell>
        </row>
        <row r="443">
          <cell r="A443" t="str">
            <v>765391</v>
          </cell>
          <cell r="B443" t="str">
            <v>Ekologiczny wybór</v>
          </cell>
          <cell r="C443">
            <v>219.9</v>
          </cell>
        </row>
        <row r="444">
          <cell r="A444" t="str">
            <v>766082</v>
          </cell>
          <cell r="B444" t="str">
            <v>Nauka segregacji</v>
          </cell>
          <cell r="C444">
            <v>289.89999999999998</v>
          </cell>
        </row>
        <row r="445">
          <cell r="A445" t="str">
            <v>766087</v>
          </cell>
          <cell r="B445" t="str">
            <v>Klasyfikacja zwierząt</v>
          </cell>
          <cell r="C445">
            <v>209.9</v>
          </cell>
        </row>
        <row r="446">
          <cell r="A446" t="str">
            <v>766085</v>
          </cell>
          <cell r="B446" t="str">
            <v>Od szczegółu do ogółu</v>
          </cell>
          <cell r="C446">
            <v>329.9</v>
          </cell>
        </row>
        <row r="447">
          <cell r="A447" t="str">
            <v>766088</v>
          </cell>
          <cell r="B447" t="str">
            <v>Pogoda</v>
          </cell>
          <cell r="C447">
            <v>89.9</v>
          </cell>
        </row>
        <row r="448">
          <cell r="A448" t="str">
            <v>766084</v>
          </cell>
          <cell r="B448" t="str">
            <v>Obrazki z kontynentów</v>
          </cell>
          <cell r="C448">
            <v>269.89999999999998</v>
          </cell>
        </row>
        <row r="449">
          <cell r="A449" t="str">
            <v>766089</v>
          </cell>
          <cell r="B449" t="str">
            <v>Edukacyjne pory roku</v>
          </cell>
          <cell r="C449">
            <v>199.9</v>
          </cell>
        </row>
        <row r="450">
          <cell r="A450" t="str">
            <v>766093</v>
          </cell>
          <cell r="B450" t="str">
            <v>Zioła w kuchni</v>
          </cell>
          <cell r="C450">
            <v>99.9</v>
          </cell>
        </row>
        <row r="451">
          <cell r="A451" t="str">
            <v>766090</v>
          </cell>
          <cell r="B451" t="str">
            <v>Sąsiedzi Polski</v>
          </cell>
          <cell r="C451">
            <v>199.9</v>
          </cell>
        </row>
      </sheetData>
      <sheetData sheetId="3">
        <row r="1">
          <cell r="A1" t="str">
            <v>Indeks</v>
          </cell>
          <cell r="B1" t="str">
            <v>Nazwa produktu</v>
          </cell>
          <cell r="C1" t="str">
            <v>Cena brutto [zł]</v>
          </cell>
        </row>
        <row r="2">
          <cell r="A2" t="str">
            <v>766655</v>
          </cell>
          <cell r="B2" t="str">
            <v>Zestaw szkolny Globisens Xploris (6 dysków pomiarowych)</v>
          </cell>
          <cell r="C2">
            <v>12999.9</v>
          </cell>
        </row>
        <row r="3">
          <cell r="A3" t="str">
            <v>766656</v>
          </cell>
          <cell r="B3" t="str">
            <v>Globisens Xploris – pojedynczy dysk pomiarowy</v>
          </cell>
          <cell r="C3">
            <v>2099.9</v>
          </cell>
        </row>
        <row r="4">
          <cell r="A4" t="str">
            <v>766657</v>
          </cell>
          <cell r="B4" t="str">
            <v>Labdisc Fizyka – 11 czujników</v>
          </cell>
          <cell r="C4">
            <v>3499.9</v>
          </cell>
        </row>
        <row r="5">
          <cell r="A5" t="str">
            <v>766658</v>
          </cell>
          <cell r="B5" t="str">
            <v>Labdisc uniwersalny – 13 czujników</v>
          </cell>
          <cell r="C5">
            <v>3799.9</v>
          </cell>
        </row>
        <row r="6">
          <cell r="A6" t="str">
            <v>766659</v>
          </cell>
          <cell r="B6" t="str">
            <v>Labdisc Środowisko – 13 czujników</v>
          </cell>
          <cell r="C6">
            <v>3799.9</v>
          </cell>
        </row>
        <row r="7">
          <cell r="A7" t="str">
            <v>766660</v>
          </cell>
          <cell r="B7" t="str">
            <v>Labdisc Biologia–Chemia – 15 czujników</v>
          </cell>
          <cell r="C7">
            <v>3999.9</v>
          </cell>
        </row>
        <row r="8">
          <cell r="A8" t="str">
            <v>740351</v>
          </cell>
          <cell r="B8" t="str">
            <v>Mistrz STEM – zestaw do programowania mikrokontrolerów i nauki elektroniki</v>
          </cell>
          <cell r="C8">
            <v>639.9</v>
          </cell>
        </row>
        <row r="9">
          <cell r="A9" t="str">
            <v>740331</v>
          </cell>
          <cell r="B9" t="str">
            <v>FORBOT – zestaw do kursu Arduino</v>
          </cell>
          <cell r="C9">
            <v>329.9</v>
          </cell>
        </row>
        <row r="10">
          <cell r="A10" t="str">
            <v>740355</v>
          </cell>
          <cell r="B10" t="str">
            <v>Stacja lutownicza ATTEN AT-937A – 65 W</v>
          </cell>
          <cell r="C10">
            <v>149.9</v>
          </cell>
        </row>
        <row r="11">
          <cell r="A11" t="str">
            <v>740344</v>
          </cell>
          <cell r="B11" t="str">
            <v>FORBOT – zestaw Mistrz lutowania</v>
          </cell>
          <cell r="C11">
            <v>549.9</v>
          </cell>
        </row>
        <row r="12">
          <cell r="A12" t="str">
            <v>740488</v>
          </cell>
          <cell r="B12" t="str">
            <v>Boffin Magnetic Lite – zestaw elektroniczny</v>
          </cell>
          <cell r="C12">
            <v>299.89999999999998</v>
          </cell>
        </row>
        <row r="13">
          <cell r="A13" t="str">
            <v>764496</v>
          </cell>
          <cell r="B13" t="str">
            <v>learn:bit Arcade – kurs programowania Python (micro:bit)</v>
          </cell>
          <cell r="C13">
            <v>990.9</v>
          </cell>
        </row>
        <row r="14">
          <cell r="A14" t="str">
            <v>764497</v>
          </cell>
          <cell r="B14" t="str">
            <v>learn:bit Arcade – pakiet klasowy (10 stanowisk)</v>
          </cell>
          <cell r="C14">
            <v>8900.9</v>
          </cell>
        </row>
        <row r="15">
          <cell r="A15" t="str">
            <v>766834</v>
          </cell>
          <cell r="B15" t="str">
            <v>LEGO® Education Nauki Przyrodnicze i Ścisłe (5+)</v>
          </cell>
          <cell r="C15">
            <v>1759.9</v>
          </cell>
        </row>
        <row r="16">
          <cell r="A16" t="str">
            <v>766835</v>
          </cell>
          <cell r="B16" t="str">
            <v>LEGO® Education Nauki Przyrodnicze i Ścisłe (8+)</v>
          </cell>
          <cell r="C16">
            <v>2199.9</v>
          </cell>
        </row>
        <row r="17">
          <cell r="A17" t="str">
            <v>766836</v>
          </cell>
          <cell r="B17" t="str">
            <v>LEGO® Education Nauki Przyrodnicze i Ścisłe (11+)</v>
          </cell>
          <cell r="C17">
            <v>2759.9</v>
          </cell>
        </row>
        <row r="18">
          <cell r="A18" t="str">
            <v>766831</v>
          </cell>
          <cell r="B18" t="str">
            <v>LEGO® Education Informatyka &amp; AI (5+)</v>
          </cell>
          <cell r="C18">
            <v>1759.9</v>
          </cell>
        </row>
        <row r="19">
          <cell r="A19" t="str">
            <v>766832</v>
          </cell>
          <cell r="B19" t="str">
            <v>LEGO® Education Informatyka &amp; AI (8+)</v>
          </cell>
          <cell r="C19">
            <v>2199.9</v>
          </cell>
        </row>
        <row r="20">
          <cell r="A20" t="str">
            <v>766833</v>
          </cell>
          <cell r="B20" t="str">
            <v>LEGO® Education Informatyka &amp; AI (11+)</v>
          </cell>
          <cell r="C20">
            <v>2759.9</v>
          </cell>
        </row>
        <row r="21">
          <cell r="A21" t="str">
            <v>767095</v>
          </cell>
          <cell r="B21" t="str">
            <v>LEGO® Education ładowarka wielofunkcyjna</v>
          </cell>
          <cell r="C21">
            <v>799.9</v>
          </cell>
        </row>
        <row r="22">
          <cell r="A22" t="str">
            <v>728327</v>
          </cell>
          <cell r="B22" t="str">
            <v>Pociąg Intelino – zestaw startowy</v>
          </cell>
          <cell r="C22">
            <v>699.9</v>
          </cell>
        </row>
        <row r="23">
          <cell r="A23" t="str">
            <v>748133</v>
          </cell>
          <cell r="B23" t="str">
            <v>Pociąg Intelino – zestaw klasowy</v>
          </cell>
          <cell r="C23">
            <v>3199.9</v>
          </cell>
        </row>
        <row r="24">
          <cell r="A24" t="str">
            <v>728328</v>
          </cell>
          <cell r="B24" t="str">
            <v>Intelino – zestaw tory dodatkowe</v>
          </cell>
          <cell r="C24">
            <v>189.9</v>
          </cell>
        </row>
        <row r="25">
          <cell r="A25" t="str">
            <v>728329</v>
          </cell>
          <cell r="B25" t="str">
            <v>Intelino – zestaw adaptery do torów drewnianych</v>
          </cell>
          <cell r="C25">
            <v>89.9</v>
          </cell>
        </row>
        <row r="26">
          <cell r="A26" t="str">
            <v>740467</v>
          </cell>
          <cell r="B26" t="str">
            <v>Intelino – zestaw tory krótkie</v>
          </cell>
          <cell r="C26">
            <v>89.9</v>
          </cell>
        </row>
        <row r="27">
          <cell r="A27" t="str">
            <v>740466</v>
          </cell>
          <cell r="B27" t="str">
            <v>Intelino – zestaw tunele</v>
          </cell>
          <cell r="C27">
            <v>89.9</v>
          </cell>
        </row>
        <row r="28">
          <cell r="A28" t="str">
            <v>740464</v>
          </cell>
          <cell r="B28" t="str">
            <v>Intelino – zestaw podpory</v>
          </cell>
          <cell r="C28">
            <v>149.9</v>
          </cell>
        </row>
        <row r="29">
          <cell r="A29" t="str">
            <v>740465</v>
          </cell>
          <cell r="B29" t="str">
            <v>Intelino – zestaw mosty</v>
          </cell>
          <cell r="C29">
            <v>149.9</v>
          </cell>
        </row>
        <row r="30">
          <cell r="A30" t="str">
            <v>767046</v>
          </cell>
          <cell r="B30" t="str">
            <v>Robot Zosia – Mała Nauczycielka</v>
          </cell>
          <cell r="C30">
            <v>999.9</v>
          </cell>
        </row>
        <row r="31">
          <cell r="A31" t="str">
            <v>767047</v>
          </cell>
          <cell r="B31" t="str">
            <v>Mata do kodowania do robota Zosia</v>
          </cell>
          <cell r="C31">
            <v>290.89999999999998</v>
          </cell>
        </row>
        <row r="32">
          <cell r="A32" t="str">
            <v>767048</v>
          </cell>
          <cell r="B32" t="str">
            <v>Koduj z Zosią – interaktywne plansze</v>
          </cell>
          <cell r="C32">
            <v>799.9</v>
          </cell>
        </row>
        <row r="33">
          <cell r="A33" t="str">
            <v>767049</v>
          </cell>
          <cell r="B33" t="str">
            <v>Dwustronna mata edukacyjna (ZOO / Moje miasto)</v>
          </cell>
          <cell r="C33">
            <v>149.9</v>
          </cell>
        </row>
        <row r="34">
          <cell r="A34" t="str">
            <v>767050</v>
          </cell>
          <cell r="B34" t="str">
            <v>Zmywalne mazaki do robota Zosia (12 szt.)</v>
          </cell>
          <cell r="C34">
            <v>56.9</v>
          </cell>
        </row>
        <row r="35">
          <cell r="A35" t="str">
            <v>753221</v>
          </cell>
          <cell r="B35" t="str">
            <v>INDI – wersja przedszkolna z walizką i silikonowymi kartami</v>
          </cell>
          <cell r="C35">
            <v>799.9</v>
          </cell>
        </row>
        <row r="36">
          <cell r="A36" t="str">
            <v>767053</v>
          </cell>
          <cell r="B36" t="str">
            <v>GeniBot – wersja przedszkolna</v>
          </cell>
          <cell r="C36">
            <v>1299.9000000000001</v>
          </cell>
        </row>
        <row r="37">
          <cell r="A37" t="str">
            <v>767054</v>
          </cell>
          <cell r="B37" t="str">
            <v>GeniBot – wersja szkolna</v>
          </cell>
          <cell r="C37">
            <v>1299.9000000000001</v>
          </cell>
        </row>
        <row r="38">
          <cell r="A38" t="str">
            <v>767052</v>
          </cell>
          <cell r="B38" t="str">
            <v>Zestaw Matatalab Lite</v>
          </cell>
          <cell r="C38">
            <v>1099.9000000000001</v>
          </cell>
        </row>
        <row r="39">
          <cell r="A39" t="str">
            <v>767051</v>
          </cell>
          <cell r="B39" t="str">
            <v>Zestaw Matatalab Pro Set</v>
          </cell>
          <cell r="C39">
            <v>1799.9</v>
          </cell>
        </row>
        <row r="40">
          <cell r="A40" t="str">
            <v>767057</v>
          </cell>
          <cell r="B40" t="str">
            <v>Zestaw AlphAI Discovery Pack</v>
          </cell>
          <cell r="C40">
            <v>3199.9</v>
          </cell>
        </row>
        <row r="41">
          <cell r="A41" t="str">
            <v>767058</v>
          </cell>
          <cell r="B41" t="str">
            <v>Zestaw AlphAI Duo Pack</v>
          </cell>
          <cell r="C41">
            <v>4999.8999999999996</v>
          </cell>
        </row>
        <row r="42">
          <cell r="A42" t="str">
            <v>766663</v>
          </cell>
          <cell r="B42" t="str">
            <v>Edukacyjny dron programowalny Eagle 1003</v>
          </cell>
          <cell r="C42">
            <v>1090.9000000000001</v>
          </cell>
        </row>
        <row r="43">
          <cell r="A43" t="str">
            <v>766647</v>
          </cell>
          <cell r="B43" t="str">
            <v>Czujnik obecności człowieka PIR V3 (do drona Eagle 1003)</v>
          </cell>
          <cell r="C43">
            <v>49.9</v>
          </cell>
        </row>
        <row r="44">
          <cell r="A44" t="str">
            <v>766648</v>
          </cell>
          <cell r="B44" t="str">
            <v>Czujnik płomienia V3 (do drona Eagle 1003)</v>
          </cell>
          <cell r="C44">
            <v>59.9</v>
          </cell>
        </row>
        <row r="45">
          <cell r="A45" t="str">
            <v>766649</v>
          </cell>
          <cell r="B45" t="str">
            <v>Czujnik natężenia światła V3 (do drona Eagle 1003)</v>
          </cell>
          <cell r="C45">
            <v>79.900000000000006</v>
          </cell>
        </row>
        <row r="46">
          <cell r="A46" t="str">
            <v>766650</v>
          </cell>
          <cell r="B46" t="str">
            <v>Czujnik laserowy V3 (do drona Eagle 1003)</v>
          </cell>
          <cell r="C46">
            <v>99.9</v>
          </cell>
        </row>
        <row r="47">
          <cell r="A47" t="str">
            <v>766651</v>
          </cell>
          <cell r="B47" t="str">
            <v>Czujnik podczerwieni V3 (do drona Eagle 1003)</v>
          </cell>
          <cell r="C47">
            <v>99.9</v>
          </cell>
        </row>
        <row r="48">
          <cell r="A48" t="str">
            <v>766652</v>
          </cell>
          <cell r="B48" t="str">
            <v>Czujnik temperatury i wilgotności V3 (do drona Eagle 1003)</v>
          </cell>
          <cell r="C48">
            <v>99.9</v>
          </cell>
        </row>
        <row r="49">
          <cell r="A49" t="str">
            <v>766653</v>
          </cell>
          <cell r="B49" t="str">
            <v>Czujnik ultradźwiękowy sonar V3 (do drona Eagle 1003)</v>
          </cell>
          <cell r="C49">
            <v>149.9</v>
          </cell>
        </row>
        <row r="50">
          <cell r="A50" t="str">
            <v>766654</v>
          </cell>
          <cell r="B50" t="str">
            <v>Czujnik gestów V3 (do drona Eagle 1003)</v>
          </cell>
          <cell r="C50">
            <v>169.9</v>
          </cell>
        </row>
        <row r="51">
          <cell r="A51" t="str">
            <v>767124</v>
          </cell>
          <cell r="B51" t="str">
            <v>Edukacyjny dron programowalny Eagle 3002 z kamerą</v>
          </cell>
          <cell r="C51">
            <v>2490.9</v>
          </cell>
        </row>
        <row r="52">
          <cell r="A52" t="str">
            <v>767055</v>
          </cell>
          <cell r="B52" t="str">
            <v>Ozobot Evo</v>
          </cell>
          <cell r="C52">
            <v>1399.9</v>
          </cell>
        </row>
        <row r="53">
          <cell r="A53" t="str">
            <v>767125</v>
          </cell>
          <cell r="B53" t="str">
            <v>Ozobot Ari</v>
          </cell>
          <cell r="C53">
            <v>1799.9</v>
          </cell>
        </row>
        <row r="54">
          <cell r="A54" t="str">
            <v>761383</v>
          </cell>
          <cell r="B54" t="str">
            <v>Edukacyjna Mata STEAM z interaktywną obudową cyfrową</v>
          </cell>
          <cell r="C54">
            <v>3490</v>
          </cell>
        </row>
        <row r="55">
          <cell r="A55" t="str">
            <v>734555</v>
          </cell>
          <cell r="B55" t="str">
            <v>Drukarka 3D FlashForge Adventurer 3 (cena z 23% VAT)</v>
          </cell>
          <cell r="C55">
            <v>1845</v>
          </cell>
        </row>
        <row r="56">
          <cell r="A56" t="str">
            <v>741389</v>
          </cell>
          <cell r="B56" t="str">
            <v>Filament PLA (mix kolorów) 0,5 kg – 6 szt. (do Adventurer 3)</v>
          </cell>
          <cell r="C56">
            <v>489.9</v>
          </cell>
        </row>
        <row r="57">
          <cell r="A57" t="str">
            <v>760879</v>
          </cell>
          <cell r="B57" t="str">
            <v>Długopisy 3D Banach Junior z filamentem</v>
          </cell>
          <cell r="C57">
            <v>1990.9</v>
          </cell>
        </row>
        <row r="58">
          <cell r="A58" t="str">
            <v>741538</v>
          </cell>
          <cell r="B58" t="str">
            <v>Długopisy 3D Banach w walizce – bez powerbanków</v>
          </cell>
          <cell r="C58">
            <v>2289.9</v>
          </cell>
        </row>
        <row r="59">
          <cell r="A59" t="str">
            <v>760883</v>
          </cell>
          <cell r="B59" t="str">
            <v>Długopisy 3D Banach w walizce – z powerbankami</v>
          </cell>
          <cell r="C59">
            <v>3999.9</v>
          </cell>
        </row>
        <row r="60">
          <cell r="A60" t="str">
            <v>767063</v>
          </cell>
          <cell r="B60" t="str">
            <v>Długopis 3D Banach Master One (1 szt.)</v>
          </cell>
          <cell r="C60">
            <v>590.9</v>
          </cell>
        </row>
        <row r="61">
          <cell r="A61" t="str">
            <v>767064</v>
          </cell>
          <cell r="B61" t="str">
            <v>Długopisy 3D Banach Master (6 szt.)</v>
          </cell>
          <cell r="C61">
            <v>2990.9</v>
          </cell>
        </row>
        <row r="62">
          <cell r="A62" t="str">
            <v>767065</v>
          </cell>
          <cell r="B62" t="str">
            <v>Długopisy 3D Banach Master Full Set (6 szt.)</v>
          </cell>
          <cell r="C62">
            <v>3990.9</v>
          </cell>
        </row>
        <row r="63">
          <cell r="A63" t="str">
            <v>767066</v>
          </cell>
          <cell r="B63" t="str">
            <v>Długopisy 3D Banach Master Class Full Set (24 szt.)</v>
          </cell>
          <cell r="C63">
            <v>9990.9</v>
          </cell>
        </row>
        <row r="64">
          <cell r="A64" t="str">
            <v>767068</v>
          </cell>
          <cell r="B64" t="str">
            <v>Walizka długopisów Banach PRO (Expert)</v>
          </cell>
          <cell r="C64">
            <v>5990.9</v>
          </cell>
        </row>
        <row r="65">
          <cell r="A65" t="str">
            <v>767067</v>
          </cell>
          <cell r="B65" t="str">
            <v>Długopis 3D Banach Expert One (1 szt.)</v>
          </cell>
          <cell r="C65">
            <v>990.9</v>
          </cell>
        </row>
        <row r="66">
          <cell r="A66" t="str">
            <v>763948</v>
          </cell>
          <cell r="B66" t="str">
            <v>ClassVR Xplorer 4 (4 gogle VR)</v>
          </cell>
          <cell r="C66">
            <v>15990.9</v>
          </cell>
        </row>
        <row r="67">
          <cell r="A67" t="str">
            <v>763949</v>
          </cell>
          <cell r="B67" t="str">
            <v>ClassVR Xplorer 8 (8 gogli VR)</v>
          </cell>
          <cell r="C67">
            <v>28990.9</v>
          </cell>
        </row>
        <row r="68">
          <cell r="A68" t="str">
            <v>USŁUGA244</v>
          </cell>
          <cell r="B68" t="str">
            <v>Licencja Euverse – 1 rok (treści VR do ClassVR)</v>
          </cell>
          <cell r="C68">
            <v>3490.9</v>
          </cell>
        </row>
        <row r="69">
          <cell r="A69" t="str">
            <v>USŁUGA245</v>
          </cell>
          <cell r="B69" t="str">
            <v>Licencja Euverse – 3 lata (treści VR do ClassVR)</v>
          </cell>
          <cell r="C69">
            <v>9900.9</v>
          </cell>
        </row>
        <row r="70">
          <cell r="A70" t="str">
            <v>USŁUGA246</v>
          </cell>
          <cell r="B70" t="str">
            <v>Licencja Euverse – 5 lat (treści VR do ClassVR)</v>
          </cell>
          <cell r="C70">
            <v>13990.9</v>
          </cell>
        </row>
        <row r="71">
          <cell r="A71" t="str">
            <v>USŁUGA240</v>
          </cell>
          <cell r="B71" t="str">
            <v>Licencja Eduverse+ – 1 rok (treści VR do ClassVR)</v>
          </cell>
          <cell r="C71">
            <v>6490.9</v>
          </cell>
        </row>
        <row r="72">
          <cell r="A72" t="str">
            <v>USŁUGA241</v>
          </cell>
          <cell r="B72" t="str">
            <v>Licencja Eduverse+ – 3 lata (treści VR do ClassVR)</v>
          </cell>
          <cell r="C72">
            <v>17990.900000000001</v>
          </cell>
        </row>
        <row r="73">
          <cell r="A73" t="str">
            <v>USŁUGA242</v>
          </cell>
          <cell r="B73" t="str">
            <v>Licencja Eduverse+ – 5 lat (treści VR do ClassVR)</v>
          </cell>
          <cell r="C73">
            <v>28990.9</v>
          </cell>
        </row>
        <row r="74">
          <cell r="A74" t="str">
            <v>764506</v>
          </cell>
          <cell r="B74" t="str">
            <v>eduLAB VR – Wirtualne Laboratoria Przyrodnicze (oprogramowanie)</v>
          </cell>
          <cell r="C74">
            <v>6990</v>
          </cell>
        </row>
        <row r="75">
          <cell r="A75" t="str">
            <v>764507</v>
          </cell>
          <cell r="B75" t="str">
            <v>eduLAB VR – Wirtualne Laboratoria Przyrodnicze, zestaw z goglami VR</v>
          </cell>
          <cell r="C75">
            <v>19990</v>
          </cell>
        </row>
        <row r="76">
          <cell r="A76" t="str">
            <v>883950</v>
          </cell>
          <cell r="B76" t="str">
            <v>MAC Eduplansze AR – Chemia</v>
          </cell>
          <cell r="C76">
            <v>99.9</v>
          </cell>
        </row>
        <row r="77">
          <cell r="A77" t="str">
            <v>883942</v>
          </cell>
          <cell r="B77" t="str">
            <v>MAC Eduplansze AR – Matematyka</v>
          </cell>
          <cell r="C77">
            <v>99.9</v>
          </cell>
        </row>
        <row r="78">
          <cell r="A78" t="str">
            <v>883946</v>
          </cell>
          <cell r="B78" t="str">
            <v>MAC Eduplansze AR – Technika</v>
          </cell>
          <cell r="C78">
            <v>99.9</v>
          </cell>
        </row>
        <row r="79">
          <cell r="A79" t="str">
            <v>883948</v>
          </cell>
          <cell r="B79" t="str">
            <v>MAC Eduplansze AR – Geografia</v>
          </cell>
          <cell r="C79">
            <v>99.9</v>
          </cell>
        </row>
        <row r="80">
          <cell r="A80" t="str">
            <v>883943</v>
          </cell>
          <cell r="B80" t="str">
            <v>MAC Eduplansze AR – Informatyka</v>
          </cell>
          <cell r="C80">
            <v>99.9</v>
          </cell>
        </row>
        <row r="81">
          <cell r="A81" t="str">
            <v>883951</v>
          </cell>
          <cell r="B81" t="str">
            <v>MAC Eduplansze AR – Fizyka</v>
          </cell>
          <cell r="C81">
            <v>99.9</v>
          </cell>
        </row>
        <row r="82">
          <cell r="A82" t="str">
            <v>883949</v>
          </cell>
          <cell r="B82" t="str">
            <v>MAC Eduplansze AR – Biologia</v>
          </cell>
          <cell r="C82">
            <v>99.9</v>
          </cell>
        </row>
        <row r="83">
          <cell r="A83" t="str">
            <v>743233</v>
          </cell>
          <cell r="B83" t="str">
            <v>Aparat Kodak PIXPRO AZ1000</v>
          </cell>
          <cell r="C83">
            <v>2719.9</v>
          </cell>
        </row>
        <row r="84">
          <cell r="A84" t="str">
            <v>745440</v>
          </cell>
          <cell r="B84" t="str">
            <v>Statyw Arkas WT 4057</v>
          </cell>
          <cell r="C84">
            <v>110.9</v>
          </cell>
        </row>
        <row r="85">
          <cell r="A85" t="str">
            <v>743821</v>
          </cell>
          <cell r="B85" t="str">
            <v>Gimbal Feiyutech Vlog Pocket 2</v>
          </cell>
          <cell r="C85">
            <v>309.89999999999998</v>
          </cell>
        </row>
        <row r="86">
          <cell r="A86" t="str">
            <v>741317</v>
          </cell>
          <cell r="B86" t="str">
            <v>Green screen mobilny w obudowie</v>
          </cell>
          <cell r="C86">
            <v>499.9</v>
          </cell>
        </row>
        <row r="87">
          <cell r="A87" t="str">
            <v>719389</v>
          </cell>
          <cell r="B87" t="str">
            <v>Multimedialne Pracownie Przedmiotowe (11–14 lat) – Biologia</v>
          </cell>
          <cell r="C87">
            <v>850</v>
          </cell>
        </row>
        <row r="88">
          <cell r="A88" t="str">
            <v>719388</v>
          </cell>
          <cell r="B88" t="str">
            <v>Multimedialne Pracownie Przedmiotowe (11–14 lat) – Chemia</v>
          </cell>
          <cell r="C88">
            <v>850</v>
          </cell>
        </row>
        <row r="89">
          <cell r="A89" t="str">
            <v>719387</v>
          </cell>
          <cell r="B89" t="str">
            <v>Multimedialne Pracownie Przedmiotowe (11–14 lat) – Fizyka</v>
          </cell>
          <cell r="C89">
            <v>850</v>
          </cell>
        </row>
        <row r="90">
          <cell r="A90" t="str">
            <v>727938</v>
          </cell>
          <cell r="B90" t="str">
            <v>Multimedialne Pracownie Przedmiotowe (11–14 lat) – Geografia</v>
          </cell>
          <cell r="C90">
            <v>850</v>
          </cell>
        </row>
        <row r="91">
          <cell r="A91" t="str">
            <v>719386</v>
          </cell>
          <cell r="B91" t="str">
            <v>Multimedialne Pracownie Przedmiotowe (11–14 lat) – Matematyka</v>
          </cell>
          <cell r="C91">
            <v>1250</v>
          </cell>
        </row>
        <row r="92">
          <cell r="A92" t="str">
            <v>732675</v>
          </cell>
          <cell r="B92" t="str">
            <v>Multimedialne Pracownie Przedmiotowe (11–14 lat) – Pakiet matematyczno-przyrodniczy (Matematyka, Biologia, Chemia, Fizyka)</v>
          </cell>
          <cell r="C92">
            <v>2950</v>
          </cell>
        </row>
        <row r="93">
          <cell r="A93" t="str">
            <v>732676</v>
          </cell>
          <cell r="B93" t="str">
            <v>Multimedialne Pracownie Przedmiotowe (11–14 lat) – Pakiet przyrodniczy (Biologia, Chemia, Fizyka)</v>
          </cell>
          <cell r="C93">
            <v>1950</v>
          </cell>
        </row>
        <row r="94">
          <cell r="A94" t="str">
            <v>766335</v>
          </cell>
          <cell r="B94" t="str">
            <v>Multimedialne Pracownie Przedmiotowe (11–14 lat) – Pakiet przyrodniczy 2 (Biologia, Geografia, Chemia, Fizyka)</v>
          </cell>
          <cell r="C94">
            <v>2950</v>
          </cell>
        </row>
        <row r="95">
          <cell r="A95" t="str">
            <v>727933</v>
          </cell>
          <cell r="B95" t="str">
            <v>Interaktywne plansze przyrodnicze (11–14 lat) – Biologia</v>
          </cell>
          <cell r="C95">
            <v>570</v>
          </cell>
        </row>
        <row r="96">
          <cell r="A96" t="str">
            <v>727935</v>
          </cell>
          <cell r="B96" t="str">
            <v>Interaktywne plansze przyrodnicze (11–14 lat) – Chemia</v>
          </cell>
          <cell r="C96">
            <v>570</v>
          </cell>
        </row>
        <row r="97">
          <cell r="A97" t="str">
            <v>727936</v>
          </cell>
          <cell r="B97" t="str">
            <v>Interaktywne plansze przyrodnicze (11–14 lat) – Fizyka</v>
          </cell>
          <cell r="C97">
            <v>570</v>
          </cell>
        </row>
        <row r="98">
          <cell r="A98" t="str">
            <v>727937</v>
          </cell>
          <cell r="B98" t="str">
            <v>Interaktywne plansze przyrodnicze (11–14 lat) – Geografia</v>
          </cell>
          <cell r="C98">
            <v>570</v>
          </cell>
        </row>
        <row r="99">
          <cell r="A99" t="str">
            <v>766334</v>
          </cell>
          <cell r="B99" t="str">
            <v>Interaktywne plansze przyrodnicze (11–14 lat) – Pakiet przyrodniczy (4 przedmioty)</v>
          </cell>
          <cell r="C99">
            <v>2190</v>
          </cell>
        </row>
        <row r="100">
          <cell r="A100" t="str">
            <v>727927</v>
          </cell>
          <cell r="B100" t="str">
            <v>Science-Lab (10–14 lat, 15+) – Wzrok</v>
          </cell>
          <cell r="C100">
            <v>845</v>
          </cell>
        </row>
        <row r="101">
          <cell r="A101" t="str">
            <v>727930</v>
          </cell>
          <cell r="B101" t="str">
            <v>Science-Lab (10–14 lat, 15+) – Dotyk</v>
          </cell>
          <cell r="C101">
            <v>845</v>
          </cell>
        </row>
        <row r="102">
          <cell r="A102" t="str">
            <v>727928</v>
          </cell>
          <cell r="B102" t="str">
            <v>Science-Lab (10–14 lat, 15+) – Słuch i równowaga</v>
          </cell>
          <cell r="C102">
            <v>845</v>
          </cell>
        </row>
        <row r="103">
          <cell r="A103" t="str">
            <v>727929</v>
          </cell>
          <cell r="B103" t="str">
            <v>Science-Lab (10–14 lat, 15+) – Węch i smak</v>
          </cell>
          <cell r="C103">
            <v>845</v>
          </cell>
        </row>
        <row r="104">
          <cell r="A104" t="str">
            <v>727931</v>
          </cell>
          <cell r="B104" t="str">
            <v>Science-Lab (10–14 lat, 15+) – Pakiet 4 programów</v>
          </cell>
          <cell r="C104">
            <v>2990</v>
          </cell>
        </row>
        <row r="105">
          <cell r="A105" t="str">
            <v>735160</v>
          </cell>
          <cell r="B105" t="str">
            <v>Wirtualne Laboratoria Przyrodnicze (15+) – Biologia</v>
          </cell>
          <cell r="C105">
            <v>1500</v>
          </cell>
        </row>
        <row r="106">
          <cell r="A106" t="str">
            <v>735161</v>
          </cell>
          <cell r="B106" t="str">
            <v>Wirtualne Laboratoria Przyrodnicze (15+) – Chemia</v>
          </cell>
          <cell r="C106">
            <v>1500</v>
          </cell>
        </row>
        <row r="107">
          <cell r="A107" t="str">
            <v>735162</v>
          </cell>
          <cell r="B107" t="str">
            <v>Wirtualne Laboratoria Przyrodnicze (15+) – Fizyka</v>
          </cell>
          <cell r="C107">
            <v>1500</v>
          </cell>
        </row>
        <row r="108">
          <cell r="A108" t="str">
            <v>735163</v>
          </cell>
          <cell r="B108" t="str">
            <v>Wirtualne Laboratoria Przyrodnicze (15+) – Geografia</v>
          </cell>
          <cell r="C108">
            <v>1500</v>
          </cell>
        </row>
        <row r="109">
          <cell r="A109" t="str">
            <v>767189</v>
          </cell>
          <cell r="B109" t="str">
            <v>Wirtualne Laboratoria Przyrodnicze (15+) – Pakiet 4 programów</v>
          </cell>
          <cell r="C109">
            <v>4900</v>
          </cell>
        </row>
        <row r="110">
          <cell r="A110" t="str">
            <v>SZKOL.RAD185</v>
          </cell>
          <cell r="B110" t="str">
            <v>Corinth 3D – Biologia zwierząt</v>
          </cell>
          <cell r="C110">
            <v>4450</v>
          </cell>
        </row>
        <row r="111">
          <cell r="A111" t="str">
            <v>SZKOL.RAD186</v>
          </cell>
          <cell r="B111" t="str">
            <v>Corinth 3D – Biologia roślin</v>
          </cell>
          <cell r="C111">
            <v>4450</v>
          </cell>
        </row>
        <row r="112">
          <cell r="A112" t="str">
            <v>SZKOL.RAD187</v>
          </cell>
          <cell r="B112" t="str">
            <v>Corinth 3D – Biologia człowieka</v>
          </cell>
          <cell r="C112">
            <v>6399</v>
          </cell>
        </row>
        <row r="113">
          <cell r="A113" t="str">
            <v>SZKOL.RAD824</v>
          </cell>
          <cell r="B113" t="str">
            <v>Corinth 3D – Chemia</v>
          </cell>
          <cell r="C113">
            <v>4450</v>
          </cell>
        </row>
        <row r="114">
          <cell r="A114" t="str">
            <v>SZKOL.RAD825</v>
          </cell>
          <cell r="B114" t="str">
            <v>Corinth 3D – Fizyka i Astronomia</v>
          </cell>
          <cell r="C114">
            <v>4450</v>
          </cell>
        </row>
        <row r="115">
          <cell r="A115" t="str">
            <v>SZKOL.RAD826</v>
          </cell>
          <cell r="B115" t="str">
            <v>Corinth 3D – Geologia</v>
          </cell>
          <cell r="C115">
            <v>2350</v>
          </cell>
        </row>
        <row r="116">
          <cell r="A116" t="str">
            <v>SZKOL.RAD827</v>
          </cell>
          <cell r="B116" t="str">
            <v>Corinth 3D – Geometria</v>
          </cell>
          <cell r="C116">
            <v>2350</v>
          </cell>
        </row>
        <row r="117">
          <cell r="A117" t="str">
            <v>SZKOL.RAD828</v>
          </cell>
          <cell r="B117" t="str">
            <v>Corinth 3D – Paleontologia i Kultura</v>
          </cell>
          <cell r="C117">
            <v>2350</v>
          </cell>
        </row>
        <row r="118">
          <cell r="A118" t="str">
            <v>SZKOL.RAD823</v>
          </cell>
          <cell r="B118" t="str">
            <v>Corinth 3D – Pełna licencja (offline)</v>
          </cell>
          <cell r="C118">
            <v>24900</v>
          </cell>
        </row>
        <row r="119">
          <cell r="A119" t="str">
            <v>SZKOL.RAD829</v>
          </cell>
          <cell r="B119" t="str">
            <v>Corinth 3D – Licencja online 1 rok</v>
          </cell>
          <cell r="C119">
            <v>5999</v>
          </cell>
        </row>
      </sheetData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8AE5C6-F2DB-4455-93B2-D1C7F31A1E5C}">
  <dimension ref="A1:F38"/>
  <sheetViews>
    <sheetView tabSelected="1" zoomScaleNormal="100" workbookViewId="0">
      <pane ySplit="2" topLeftCell="A3" activePane="bottomLeft" state="frozen"/>
      <selection pane="bottomLeft"/>
    </sheetView>
  </sheetViews>
  <sheetFormatPr defaultColWidth="8.5703125" defaultRowHeight="15" x14ac:dyDescent="0.25"/>
  <cols>
    <col min="1" max="1" width="14" customWidth="1"/>
    <col min="2" max="2" width="58" customWidth="1"/>
    <col min="3" max="3" width="13" customWidth="1"/>
    <col min="4" max="4" width="8" customWidth="1"/>
    <col min="5" max="5" width="14" customWidth="1"/>
    <col min="6" max="6" width="34" customWidth="1"/>
    <col min="7" max="7" width="4" customWidth="1"/>
  </cols>
  <sheetData>
    <row r="1" spans="1:6" ht="16.5" x14ac:dyDescent="0.25">
      <c r="A1" s="21" t="s">
        <v>54</v>
      </c>
    </row>
    <row r="3" spans="1:6" x14ac:dyDescent="0.25">
      <c r="A3" s="10" t="s">
        <v>53</v>
      </c>
      <c r="B3" s="20">
        <v>20000</v>
      </c>
    </row>
    <row r="4" spans="1:6" ht="15" customHeight="1" x14ac:dyDescent="0.25">
      <c r="A4" s="10" t="s">
        <v>52</v>
      </c>
      <c r="B4" s="19" t="s">
        <v>51</v>
      </c>
      <c r="C4" s="19"/>
      <c r="D4" s="19"/>
      <c r="E4" s="19"/>
      <c r="F4" s="19"/>
    </row>
    <row r="5" spans="1:6" ht="48" customHeight="1" x14ac:dyDescent="0.25">
      <c r="A5" s="10" t="s">
        <v>50</v>
      </c>
      <c r="B5" s="19" t="s">
        <v>49</v>
      </c>
      <c r="C5" s="19"/>
      <c r="D5" s="19"/>
      <c r="E5" s="19"/>
      <c r="F5" s="19"/>
    </row>
    <row r="7" spans="1:6" x14ac:dyDescent="0.25">
      <c r="A7" s="8" t="s">
        <v>48</v>
      </c>
      <c r="B7" s="7"/>
      <c r="C7" s="7"/>
      <c r="D7" s="7"/>
      <c r="E7" s="7"/>
      <c r="F7" s="7"/>
    </row>
    <row r="8" spans="1:6" x14ac:dyDescent="0.25">
      <c r="A8" s="17" t="s">
        <v>47</v>
      </c>
      <c r="B8" s="17" t="s">
        <v>46</v>
      </c>
      <c r="C8" s="17" t="s">
        <v>45</v>
      </c>
      <c r="D8" s="17" t="s">
        <v>27</v>
      </c>
      <c r="E8" s="17" t="s">
        <v>26</v>
      </c>
      <c r="F8" s="17" t="s">
        <v>25</v>
      </c>
    </row>
    <row r="9" spans="1:6" x14ac:dyDescent="0.25">
      <c r="A9" s="18" t="s">
        <v>44</v>
      </c>
      <c r="B9" s="11" t="str">
        <f>INDEX('[1]MAC Technologie'!$B:$B,MATCH($A9,'[1]MAC Technologie'!$A:$A,0))</f>
        <v>Labdisc Środowisko – 13 czujników</v>
      </c>
      <c r="C9" s="12">
        <f>INDEX('[1]MAC Technologie'!$C:$C,MATCH($A9,'[1]MAC Technologie'!$A:$A,0))</f>
        <v>3799.9</v>
      </c>
      <c r="D9" s="15">
        <v>1</v>
      </c>
      <c r="E9" s="12">
        <f>C9*D9</f>
        <v>3799.9</v>
      </c>
      <c r="F9" s="11" t="s">
        <v>35</v>
      </c>
    </row>
    <row r="10" spans="1:6" x14ac:dyDescent="0.25">
      <c r="A10" s="18" t="s">
        <v>43</v>
      </c>
      <c r="B10" s="11" t="str">
        <f>INDEX('[1]MAC Dydaktyka'!$B:$B,MATCH($A10,'[1]MAC Dydaktyka'!$A:$A,0))</f>
        <v>Wodoszczelny tester pH i temperatury, elektroniczny</v>
      </c>
      <c r="C10" s="12">
        <f>INDEX('[1]MAC Dydaktyka'!$C:$C,MATCH($A10,'[1]MAC Dydaktyka'!$A:$A,0))</f>
        <v>1099.9000000000001</v>
      </c>
      <c r="D10" s="15">
        <v>1</v>
      </c>
      <c r="E10" s="12">
        <f>C10*D10</f>
        <v>1099.9000000000001</v>
      </c>
      <c r="F10" s="11" t="s">
        <v>35</v>
      </c>
    </row>
    <row r="11" spans="1:6" x14ac:dyDescent="0.25">
      <c r="A11" s="18" t="s">
        <v>42</v>
      </c>
      <c r="B11" s="11" t="str">
        <f>INDEX('[1]MAC Dydaktyka'!$B:$B,MATCH($A11,'[1]MAC Dydaktyka'!$A:$A,0))</f>
        <v>Mała stacja pogody</v>
      </c>
      <c r="C11" s="12">
        <f>INDEX('[1]MAC Dydaktyka'!$C:$C,MATCH($A11,'[1]MAC Dydaktyka'!$A:$A,0))</f>
        <v>329.9</v>
      </c>
      <c r="D11" s="15">
        <v>2</v>
      </c>
      <c r="E11" s="12">
        <f>C11*D11</f>
        <v>659.8</v>
      </c>
      <c r="F11" s="11" t="s">
        <v>35</v>
      </c>
    </row>
    <row r="12" spans="1:6" x14ac:dyDescent="0.25">
      <c r="A12" s="18" t="s">
        <v>41</v>
      </c>
      <c r="B12" s="11" t="str">
        <f>INDEX('[1]MAC Dydaktyka'!$B:$B,MATCH($A12,'[1]MAC Dydaktyka'!$A:$A,0))</f>
        <v>Mikroskop stereo</v>
      </c>
      <c r="C12" s="12">
        <f>INDEX('[1]MAC Dydaktyka'!$C:$C,MATCH($A12,'[1]MAC Dydaktyka'!$A:$A,0))</f>
        <v>799.9</v>
      </c>
      <c r="D12" s="15">
        <v>2</v>
      </c>
      <c r="E12" s="12">
        <f>C12*D12</f>
        <v>1599.8</v>
      </c>
      <c r="F12" s="11" t="s">
        <v>35</v>
      </c>
    </row>
    <row r="13" spans="1:6" x14ac:dyDescent="0.25">
      <c r="A13" s="18" t="s">
        <v>40</v>
      </c>
      <c r="B13" s="11" t="str">
        <f>INDEX('[1]MAC Dydaktyka'!$B:$B,MATCH($A13,'[1]MAC Dydaktyka'!$A:$A,0))</f>
        <v>Preparaty do mikroskopu</v>
      </c>
      <c r="C13" s="12">
        <f>INDEX('[1]MAC Dydaktyka'!$C:$C,MATCH($A13,'[1]MAC Dydaktyka'!$A:$A,0))</f>
        <v>149.9</v>
      </c>
      <c r="D13" s="15">
        <v>1</v>
      </c>
      <c r="E13" s="12">
        <f>C13*D13</f>
        <v>149.9</v>
      </c>
      <c r="F13" s="11" t="s">
        <v>35</v>
      </c>
    </row>
    <row r="14" spans="1:6" x14ac:dyDescent="0.25">
      <c r="A14" s="18" t="s">
        <v>39</v>
      </c>
      <c r="B14" s="11" t="str">
        <f>INDEX('[1]MAC Dydaktyka'!$B:$B,MATCH($A14,'[1]MAC Dydaktyka'!$A:$A,0))</f>
        <v>Zestaw termometrów</v>
      </c>
      <c r="C14" s="12">
        <f>INDEX('[1]MAC Dydaktyka'!$C:$C,MATCH($A14,'[1]MAC Dydaktyka'!$A:$A,0))</f>
        <v>142.9</v>
      </c>
      <c r="D14" s="15">
        <v>1</v>
      </c>
      <c r="E14" s="12">
        <f>C14*D14</f>
        <v>142.9</v>
      </c>
      <c r="F14" s="11" t="s">
        <v>35</v>
      </c>
    </row>
    <row r="15" spans="1:6" x14ac:dyDescent="0.25">
      <c r="A15" s="18" t="s">
        <v>38</v>
      </c>
      <c r="B15" s="11" t="str">
        <f>INDEX('[1]MAC Dydaktyka'!$B:$B,MATCH($A15,'[1]MAC Dydaktyka'!$A:$A,0))</f>
        <v>Duże lupy</v>
      </c>
      <c r="C15" s="12">
        <f>INDEX('[1]MAC Dydaktyka'!$C:$C,MATCH($A15,'[1]MAC Dydaktyka'!$A:$A,0))</f>
        <v>169.9</v>
      </c>
      <c r="D15" s="15">
        <v>1</v>
      </c>
      <c r="E15" s="12">
        <f>C15*D15</f>
        <v>169.9</v>
      </c>
      <c r="F15" s="11" t="s">
        <v>35</v>
      </c>
    </row>
    <row r="16" spans="1:6" x14ac:dyDescent="0.25">
      <c r="A16" s="18" t="s">
        <v>37</v>
      </c>
      <c r="B16" s="11" t="str">
        <f>INDEX('[1]MAC Dydaktyka'!$B:$B,MATCH($A16,'[1]MAC Dydaktyka'!$A:$A,0))</f>
        <v>Słoiki na owady</v>
      </c>
      <c r="C16" s="12">
        <f>INDEX('[1]MAC Dydaktyka'!$C:$C,MATCH($A16,'[1]MAC Dydaktyka'!$A:$A,0))</f>
        <v>269.89999999999998</v>
      </c>
      <c r="D16" s="15">
        <v>1</v>
      </c>
      <c r="E16" s="12">
        <f>C16*D16</f>
        <v>269.89999999999998</v>
      </c>
      <c r="F16" s="11" t="s">
        <v>35</v>
      </c>
    </row>
    <row r="17" spans="1:6" x14ac:dyDescent="0.25">
      <c r="A17" s="18" t="s">
        <v>36</v>
      </c>
      <c r="B17" s="11" t="str">
        <f>INDEX('[1]MAC Dydaktyka'!$B:$B,MATCH($A17,'[1]MAC Dydaktyka'!$A:$A,0))</f>
        <v>Kompas do map</v>
      </c>
      <c r="C17" s="12">
        <f>INDEX('[1]MAC Dydaktyka'!$C:$C,MATCH($A17,'[1]MAC Dydaktyka'!$A:$A,0))</f>
        <v>32.9</v>
      </c>
      <c r="D17" s="15">
        <v>10</v>
      </c>
      <c r="E17" s="12">
        <f>C17*D17</f>
        <v>329</v>
      </c>
      <c r="F17" s="11" t="s">
        <v>35</v>
      </c>
    </row>
    <row r="18" spans="1:6" x14ac:dyDescent="0.25">
      <c r="A18" s="18" t="s">
        <v>34</v>
      </c>
      <c r="B18" s="11" t="str">
        <f>INDEX('[1]MAC Dydaktyka'!$B:$B,MATCH($A18,'[1]MAC Dydaktyka'!$A:$A,0))</f>
        <v>Mapa fizyczna Polski</v>
      </c>
      <c r="C18" s="12">
        <f>INDEX('[1]MAC Dydaktyka'!$C:$C,MATCH($A18,'[1]MAC Dydaktyka'!$A:$A,0))</f>
        <v>399.9</v>
      </c>
      <c r="D18" s="15">
        <v>1</v>
      </c>
      <c r="E18" s="12">
        <f>C18*D18</f>
        <v>399.9</v>
      </c>
      <c r="F18" s="11" t="s">
        <v>33</v>
      </c>
    </row>
    <row r="19" spans="1:6" x14ac:dyDescent="0.25">
      <c r="B19" s="10" t="s">
        <v>32</v>
      </c>
      <c r="E19" s="9">
        <f>SUM(E9:E18)</f>
        <v>8620.9</v>
      </c>
    </row>
    <row r="21" spans="1:6" x14ac:dyDescent="0.25">
      <c r="A21" s="8" t="s">
        <v>31</v>
      </c>
      <c r="B21" s="7"/>
      <c r="C21" s="7"/>
      <c r="D21" s="7"/>
      <c r="E21" s="7"/>
      <c r="F21" s="7"/>
    </row>
    <row r="22" spans="1:6" x14ac:dyDescent="0.25">
      <c r="A22" s="17" t="s">
        <v>30</v>
      </c>
      <c r="B22" s="17" t="s">
        <v>29</v>
      </c>
      <c r="C22" s="17" t="s">
        <v>28</v>
      </c>
      <c r="D22" s="17" t="s">
        <v>27</v>
      </c>
      <c r="E22" s="17" t="s">
        <v>26</v>
      </c>
      <c r="F22" s="17" t="s">
        <v>25</v>
      </c>
    </row>
    <row r="23" spans="1:6" ht="24" x14ac:dyDescent="0.25">
      <c r="A23" s="14" t="s">
        <v>24</v>
      </c>
      <c r="B23" s="11" t="s">
        <v>23</v>
      </c>
      <c r="C23" s="16">
        <v>150</v>
      </c>
      <c r="D23" s="15">
        <v>30</v>
      </c>
      <c r="E23" s="12">
        <f>C23*D23</f>
        <v>4500</v>
      </c>
      <c r="F23" s="11" t="s">
        <v>22</v>
      </c>
    </row>
    <row r="24" spans="1:6" x14ac:dyDescent="0.25">
      <c r="A24" s="14" t="s">
        <v>21</v>
      </c>
      <c r="B24" s="11" t="s">
        <v>20</v>
      </c>
      <c r="C24" s="16">
        <v>1200</v>
      </c>
      <c r="D24" s="15">
        <v>2</v>
      </c>
      <c r="E24" s="12">
        <f>C24*D24</f>
        <v>2400</v>
      </c>
      <c r="F24" s="11" t="s">
        <v>19</v>
      </c>
    </row>
    <row r="25" spans="1:6" x14ac:dyDescent="0.25">
      <c r="A25" s="14" t="s">
        <v>18</v>
      </c>
      <c r="B25" s="11" t="s">
        <v>17</v>
      </c>
      <c r="C25" s="16">
        <v>900</v>
      </c>
      <c r="D25" s="15">
        <v>1</v>
      </c>
      <c r="E25" s="12">
        <f>C25*D25</f>
        <v>900</v>
      </c>
      <c r="F25" s="11" t="s">
        <v>16</v>
      </c>
    </row>
    <row r="26" spans="1:6" x14ac:dyDescent="0.25">
      <c r="A26" s="14" t="s">
        <v>15</v>
      </c>
      <c r="B26" s="11" t="s">
        <v>14</v>
      </c>
      <c r="C26" s="16">
        <v>1200</v>
      </c>
      <c r="D26" s="15">
        <v>1</v>
      </c>
      <c r="E26" s="12">
        <f>C26*D26</f>
        <v>1200</v>
      </c>
      <c r="F26" s="11" t="s">
        <v>13</v>
      </c>
    </row>
    <row r="27" spans="1:6" x14ac:dyDescent="0.25">
      <c r="A27" s="14" t="s">
        <v>10</v>
      </c>
      <c r="B27" s="11" t="s">
        <v>12</v>
      </c>
      <c r="C27" s="16">
        <v>1600</v>
      </c>
      <c r="D27" s="15">
        <v>1</v>
      </c>
      <c r="E27" s="12">
        <f>C27*D27</f>
        <v>1600</v>
      </c>
      <c r="F27" s="11" t="s">
        <v>11</v>
      </c>
    </row>
    <row r="28" spans="1:6" ht="36" x14ac:dyDescent="0.25">
      <c r="A28" s="14" t="s">
        <v>10</v>
      </c>
      <c r="B28" s="11" t="s">
        <v>9</v>
      </c>
      <c r="C28" s="12">
        <f>$B$3-E19-SUM(E23:E27)</f>
        <v>779.10000000000036</v>
      </c>
      <c r="D28" s="13">
        <v>1</v>
      </c>
      <c r="E28" s="12">
        <f>C28*D28</f>
        <v>779.10000000000036</v>
      </c>
      <c r="F28" s="11" t="s">
        <v>8</v>
      </c>
    </row>
    <row r="29" spans="1:6" x14ac:dyDescent="0.25">
      <c r="B29" s="10" t="s">
        <v>7</v>
      </c>
      <c r="E29" s="9">
        <f>SUM(E23:E28)</f>
        <v>11379.1</v>
      </c>
    </row>
    <row r="31" spans="1:6" x14ac:dyDescent="0.25">
      <c r="A31" s="8" t="s">
        <v>6</v>
      </c>
      <c r="B31" s="7"/>
      <c r="C31" s="7"/>
      <c r="D31" s="7"/>
      <c r="E31" s="7"/>
      <c r="F31" s="7"/>
    </row>
    <row r="32" spans="1:6" x14ac:dyDescent="0.25">
      <c r="B32" s="2" t="s">
        <v>5</v>
      </c>
      <c r="E32" s="6">
        <f>E19+E29</f>
        <v>20000</v>
      </c>
    </row>
    <row r="33" spans="1:6" x14ac:dyDescent="0.25">
      <c r="B33" s="2" t="s">
        <v>4</v>
      </c>
      <c r="E33" s="5" t="str">
        <f>IF(ABS(E32-$B$3)&lt;0.01,"OK","Różnica: "&amp;TEXT(E32-$B$3,"0.00")&amp;" zł")</f>
        <v>OK</v>
      </c>
    </row>
    <row r="34" spans="1:6" x14ac:dyDescent="0.25">
      <c r="B34" s="2" t="s">
        <v>3</v>
      </c>
      <c r="E34" s="4">
        <f>E19/$B$3</f>
        <v>0.43104499999999996</v>
      </c>
      <c r="F34" s="2" t="str">
        <f>IF(E34&lt;=0.5,"OK – zakupy nie dominują","Za duży udział zakupów")</f>
        <v>OK – zakupy nie dominują</v>
      </c>
    </row>
    <row r="35" spans="1:6" x14ac:dyDescent="0.25">
      <c r="B35" s="2" t="s">
        <v>2</v>
      </c>
      <c r="E35" s="4">
        <f>E27/$B$3</f>
        <v>0.08</v>
      </c>
      <c r="F35" s="2" t="str">
        <f>IF(E35&lt;=0.1,"OK","Przekroczony limit 10%")</f>
        <v>OK</v>
      </c>
    </row>
    <row r="36" spans="1:6" x14ac:dyDescent="0.25">
      <c r="B36" s="2" t="s">
        <v>1</v>
      </c>
      <c r="E36" s="3">
        <f>E28</f>
        <v>779.10000000000036</v>
      </c>
      <c r="F36" s="2" t="str">
        <f>IF(E28&lt;0,"Za mało środków – zmniejsz ilości","OK")</f>
        <v>OK</v>
      </c>
    </row>
    <row r="38" spans="1:6" ht="24" customHeight="1" x14ac:dyDescent="0.25">
      <c r="A38" s="1" t="s">
        <v>0</v>
      </c>
      <c r="B38" s="1"/>
      <c r="C38" s="1"/>
      <c r="D38" s="1"/>
      <c r="E38" s="1"/>
      <c r="F38" s="1"/>
    </row>
  </sheetData>
  <mergeCells count="3">
    <mergeCell ref="B4:F4"/>
    <mergeCell ref="B5:F5"/>
    <mergeCell ref="A38:F38"/>
  </mergeCells>
  <pageMargins left="0.75" right="0.75" top="1" bottom="1" header="0.511811023622047" footer="0.511811023622047"/>
  <pageSetup paperSize="9" orientation="portrait" horizontalDpi="300" verticalDpi="300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Zestaw B – 20 tys.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Zdziech</dc:creator>
  <cp:lastModifiedBy>Maria Zdziech</cp:lastModifiedBy>
  <dcterms:created xsi:type="dcterms:W3CDTF">2026-11-03T05:29:43Z</dcterms:created>
  <dcterms:modified xsi:type="dcterms:W3CDTF">2026-11-03T05:29:55Z</dcterms:modified>
</cp:coreProperties>
</file>